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0" windowWidth="20610" windowHeight="11520" tabRatio="951"/>
  </bookViews>
  <sheets>
    <sheet name="ПФХД стр.1" sheetId="1" r:id="rId1"/>
    <sheet name="ПФХД стр.2" sheetId="22" r:id="rId2"/>
    <sheet name="ПФХД стр.3" sheetId="23" r:id="rId3"/>
    <sheet name="ПФХД стр.4" sheetId="24" r:id="rId4"/>
    <sheet name="ПФХД стр.5" sheetId="25" r:id="rId5"/>
    <sheet name="ПФХД стр.6" sheetId="26" r:id="rId6"/>
    <sheet name="СВЕДЕНИЯ" sheetId="21" r:id="rId7"/>
    <sheet name="с.210 1.1 ФОТ" sheetId="4" r:id="rId8"/>
    <sheet name="1.2 Компенсации" sheetId="5" r:id="rId9"/>
    <sheet name="1.3 Компенсации" sheetId="6" r:id="rId10"/>
    <sheet name="1.4 Страховые взносы" sheetId="7" r:id="rId11"/>
    <sheet name="с.220 2 Соц выплаты" sheetId="8" r:id="rId12"/>
    <sheet name="с.230 3.1,3.2 Налоги" sheetId="9" r:id="rId13"/>
    <sheet name="3.3 Налоги" sheetId="10" r:id="rId14"/>
    <sheet name="с.240 4 241 Безвозмездные" sheetId="11" r:id="rId15"/>
    <sheet name="с.250 5 290 Прочие" sheetId="12" r:id="rId16"/>
    <sheet name="с.260 6.1 221 Связь" sheetId="13" r:id="rId17"/>
    <sheet name="6.2 222 Транспортные " sheetId="14" r:id="rId18"/>
    <sheet name="6.3 223 Коммун." sheetId="15" r:id="rId19"/>
    <sheet name="6.4 224 Аренда" sheetId="16" r:id="rId20"/>
    <sheet name="6.5 225 Сод. имущества" sheetId="17" r:id="rId21"/>
    <sheet name="6.6 226 Прочие услуги" sheetId="18" r:id="rId22"/>
    <sheet name="6.7 310 Приобрет ОС" sheetId="19" r:id="rId23"/>
    <sheet name="6.8 340 Приоб МЗ" sheetId="20" r:id="rId24"/>
  </sheets>
  <definedNames>
    <definedName name="sub_12100" localSheetId="13">#REF!</definedName>
    <definedName name="sub_12100" localSheetId="12">#REF!</definedName>
    <definedName name="sub_12101" localSheetId="13">#REF!</definedName>
    <definedName name="sub_12101" localSheetId="12">#REF!</definedName>
    <definedName name="sub_12200" localSheetId="13">'1.2 Компенсации'!$A$2</definedName>
    <definedName name="sub_12200" localSheetId="12">'1.2 Компенсации'!$A$2</definedName>
    <definedName name="sub_12201" localSheetId="13">'1.2 Компенсации'!$A$7</definedName>
    <definedName name="sub_12201" localSheetId="12">'1.2 Компенсации'!$A$7</definedName>
    <definedName name="sub_12202" localSheetId="13">'3.3 Налоги'!#REF!</definedName>
    <definedName name="sub_12202" localSheetId="12">'с.230 3.1,3.2 Налоги'!#REF!</definedName>
    <definedName name="sub_12302" localSheetId="13">'6.5 225 Сод. имущества'!$A$7</definedName>
    <definedName name="sub_12302" localSheetId="12">'6.5 225 Сод. имущества'!$A$7</definedName>
    <definedName name="sub_12303" localSheetId="13">#REF!</definedName>
    <definedName name="sub_12303" localSheetId="12">#REF!</definedName>
    <definedName name="sub_12304" localSheetId="13">'3.3 Налоги'!#REF!</definedName>
    <definedName name="sub_12304" localSheetId="12">'с.230 3.1,3.2 Налоги'!#REF!</definedName>
    <definedName name="sub_12401" localSheetId="13">#REF!</definedName>
    <definedName name="sub_12401" localSheetId="12">#REF!</definedName>
    <definedName name="_xlnm.Print_Titles" localSheetId="12">'с.230 3.1,3.2 Налоги'!$2:$2</definedName>
    <definedName name="_xlnm.Print_Area" localSheetId="8">'1.2 Компенсации'!$A$1:$F$23</definedName>
    <definedName name="_xlnm.Print_Area" localSheetId="13">'3.3 Налоги'!$A$1:$G$15</definedName>
    <definedName name="_xlnm.Print_Area" localSheetId="23">'6.8 340 Приоб МЗ'!$A$1:$F$18</definedName>
    <definedName name="_xlnm.Print_Area" localSheetId="0">'ПФХД стр.1'!$A$1:$AS$78</definedName>
    <definedName name="_xlnm.Print_Area" localSheetId="1">'ПФХД стр.2'!$A$1:$AS$131</definedName>
    <definedName name="_xlnm.Print_Area" localSheetId="2">'ПФХД стр.3'!$A$133:$AS$180</definedName>
    <definedName name="_xlnm.Print_Area" localSheetId="3">'ПФХД стр.4'!$A$182:$AS$229</definedName>
    <definedName name="_xlnm.Print_Area" localSheetId="4">'ПФХД стр.5'!$A$232:$AS$249</definedName>
    <definedName name="_xlnm.Print_Area" localSheetId="5">'ПФХД стр.6'!$A$1:$AS$277</definedName>
    <definedName name="_xlnm.Print_Area" localSheetId="7">'с.210 1.1 ФОТ'!$A$1:$J$21</definedName>
    <definedName name="_xlnm.Print_Area" localSheetId="11">'с.220 2 Соц выплаты'!$A$1:$F$14</definedName>
    <definedName name="_xlnm.Print_Area" localSheetId="12">'с.230 3.1,3.2 Налоги'!$A$1:$E$29</definedName>
    <definedName name="_xlnm.Print_Area" localSheetId="14">'с.240 4 241 Безвозмездные'!$A$1:$F$11</definedName>
    <definedName name="_xlnm.Print_Area" localSheetId="15">'с.250 5 290 Прочие'!$A$1:$E$13</definedName>
    <definedName name="_xlnm.Print_Area" localSheetId="6">СВЕДЕНИЯ!$A$1:$FK$49</definedName>
  </definedNames>
  <calcPr calcId="145621"/>
</workbook>
</file>

<file path=xl/calcChain.xml><?xml version="1.0" encoding="utf-8"?>
<calcChain xmlns="http://schemas.openxmlformats.org/spreadsheetml/2006/main">
  <c r="AL125" i="22" l="1"/>
  <c r="AL124" i="22" s="1"/>
  <c r="AL102" i="22" s="1"/>
  <c r="P102" i="22" s="1"/>
  <c r="P123" i="22"/>
  <c r="AL123" i="22"/>
  <c r="Z248" i="25"/>
  <c r="AD246" i="25"/>
  <c r="Z246" i="25"/>
  <c r="AL222" i="24"/>
  <c r="AL200" i="24" s="1"/>
  <c r="J243" i="25"/>
  <c r="P221" i="24"/>
  <c r="AL151" i="23"/>
  <c r="AL173" i="23"/>
  <c r="P172" i="23"/>
  <c r="U223" i="24" l="1"/>
  <c r="U205" i="24"/>
  <c r="U191" i="24"/>
  <c r="U174" i="23"/>
  <c r="U142" i="23"/>
  <c r="U156" i="23"/>
  <c r="Z223" i="24"/>
  <c r="Z174" i="23"/>
  <c r="AL223" i="24"/>
  <c r="AL195" i="24"/>
  <c r="AL191" i="24"/>
  <c r="AL174" i="23"/>
  <c r="AL146" i="23"/>
  <c r="AL142" i="23"/>
  <c r="AL97" i="22" l="1"/>
  <c r="AL93" i="22"/>
  <c r="Z125" i="22"/>
  <c r="U119" i="22"/>
  <c r="U125" i="22"/>
  <c r="U107" i="22"/>
  <c r="P213" i="24" l="1"/>
  <c r="P164" i="23"/>
  <c r="P228" i="26" l="1"/>
  <c r="P227" i="26"/>
  <c r="AP226" i="26"/>
  <c r="AL226" i="26"/>
  <c r="AH226" i="26"/>
  <c r="AD226" i="26"/>
  <c r="Z226" i="26"/>
  <c r="U226" i="26"/>
  <c r="P226" i="26"/>
  <c r="P225" i="26"/>
  <c r="P224" i="26"/>
  <c r="P223" i="26"/>
  <c r="P222" i="26"/>
  <c r="AP221" i="26"/>
  <c r="AL221" i="26"/>
  <c r="AH221" i="26"/>
  <c r="AD221" i="26"/>
  <c r="Z221" i="26"/>
  <c r="U221" i="26"/>
  <c r="P221" i="26" s="1"/>
  <c r="P220" i="26"/>
  <c r="P219" i="26"/>
  <c r="AP218" i="26"/>
  <c r="AL218" i="26"/>
  <c r="AL203" i="26" s="1"/>
  <c r="AH218" i="26"/>
  <c r="AD218" i="26"/>
  <c r="Z218" i="26"/>
  <c r="U218" i="26"/>
  <c r="P218" i="26" s="1"/>
  <c r="P217" i="26"/>
  <c r="P216" i="26"/>
  <c r="P215" i="26"/>
  <c r="P214" i="26"/>
  <c r="AP213" i="26"/>
  <c r="AL213" i="26"/>
  <c r="AH213" i="26"/>
  <c r="AD213" i="26"/>
  <c r="Z213" i="26"/>
  <c r="U213" i="26"/>
  <c r="P212" i="26"/>
  <c r="P211" i="26"/>
  <c r="P210" i="26"/>
  <c r="P209" i="26"/>
  <c r="P208" i="26"/>
  <c r="P207" i="26"/>
  <c r="AP206" i="26"/>
  <c r="AL206" i="26"/>
  <c r="AH206" i="26"/>
  <c r="AD206" i="26"/>
  <c r="Z206" i="26"/>
  <c r="P206" i="26" s="1"/>
  <c r="U206" i="26"/>
  <c r="P205" i="26"/>
  <c r="AP204" i="26"/>
  <c r="AP203" i="26" s="1"/>
  <c r="AL204" i="26"/>
  <c r="AH204" i="26"/>
  <c r="AH203" i="26" s="1"/>
  <c r="AD204" i="26"/>
  <c r="Z204" i="26"/>
  <c r="Z203" i="26" s="1"/>
  <c r="U204" i="26"/>
  <c r="P204" i="26"/>
  <c r="AD203" i="26"/>
  <c r="P202" i="26"/>
  <c r="P199" i="26" s="1"/>
  <c r="P200" i="26"/>
  <c r="AL199" i="26"/>
  <c r="P198" i="26"/>
  <c r="P197" i="26"/>
  <c r="P196" i="26"/>
  <c r="P195" i="26"/>
  <c r="P194" i="26"/>
  <c r="P192" i="26"/>
  <c r="P191" i="26" s="1"/>
  <c r="AP191" i="26"/>
  <c r="AL191" i="26"/>
  <c r="AH191" i="26"/>
  <c r="U191" i="26"/>
  <c r="P189" i="26"/>
  <c r="AP188" i="26"/>
  <c r="AL188" i="26"/>
  <c r="AH188" i="26"/>
  <c r="AD188" i="26"/>
  <c r="Z188" i="26"/>
  <c r="U188" i="26"/>
  <c r="P179" i="26"/>
  <c r="P178" i="26"/>
  <c r="AP177" i="26"/>
  <c r="AL177" i="26"/>
  <c r="AH177" i="26"/>
  <c r="AD177" i="26"/>
  <c r="Z177" i="26"/>
  <c r="U177" i="26"/>
  <c r="P177" i="26" s="1"/>
  <c r="P176" i="26"/>
  <c r="P175" i="26"/>
  <c r="P174" i="26"/>
  <c r="P173" i="26"/>
  <c r="AP172" i="26"/>
  <c r="AL172" i="26"/>
  <c r="AH172" i="26"/>
  <c r="AD172" i="26"/>
  <c r="Z172" i="26"/>
  <c r="U172" i="26"/>
  <c r="P172" i="26" s="1"/>
  <c r="P171" i="26"/>
  <c r="P170" i="26"/>
  <c r="AP169" i="26"/>
  <c r="AL169" i="26"/>
  <c r="AH169" i="26"/>
  <c r="AD169" i="26"/>
  <c r="Z169" i="26"/>
  <c r="U169" i="26"/>
  <c r="P168" i="26"/>
  <c r="P167" i="26"/>
  <c r="P166" i="26"/>
  <c r="P165" i="26"/>
  <c r="AP164" i="26"/>
  <c r="AL164" i="26"/>
  <c r="AH164" i="26"/>
  <c r="AD164" i="26"/>
  <c r="Z164" i="26"/>
  <c r="U164" i="26"/>
  <c r="P164" i="26"/>
  <c r="P163" i="26"/>
  <c r="P162" i="26"/>
  <c r="P161" i="26"/>
  <c r="P160" i="26"/>
  <c r="P159" i="26"/>
  <c r="P158" i="26"/>
  <c r="AP157" i="26"/>
  <c r="AL157" i="26"/>
  <c r="AL155" i="26" s="1"/>
  <c r="AL154" i="26" s="1"/>
  <c r="AH157" i="26"/>
  <c r="AD157" i="26"/>
  <c r="AD155" i="26" s="1"/>
  <c r="AD154" i="26" s="1"/>
  <c r="Z157" i="26"/>
  <c r="U157" i="26"/>
  <c r="P157" i="26" s="1"/>
  <c r="P156" i="26"/>
  <c r="AP155" i="26"/>
  <c r="AH155" i="26"/>
  <c r="AH154" i="26" s="1"/>
  <c r="Z155" i="26"/>
  <c r="AP154" i="26"/>
  <c r="Z154" i="26"/>
  <c r="P153" i="26"/>
  <c r="P151" i="26"/>
  <c r="AL150" i="26"/>
  <c r="P150" i="26"/>
  <c r="P149" i="26"/>
  <c r="P148" i="26"/>
  <c r="P147" i="26"/>
  <c r="P146" i="26"/>
  <c r="P145" i="26"/>
  <c r="P143" i="26"/>
  <c r="P142" i="26" s="1"/>
  <c r="AP142" i="26"/>
  <c r="AL142" i="26"/>
  <c r="AL139" i="26" s="1"/>
  <c r="AH142" i="26"/>
  <c r="U142" i="26"/>
  <c r="U139" i="26" s="1"/>
  <c r="P140" i="26"/>
  <c r="AP139" i="26"/>
  <c r="AH139" i="26"/>
  <c r="AD139" i="26"/>
  <c r="Z139" i="26"/>
  <c r="P131" i="26"/>
  <c r="P130" i="26"/>
  <c r="P129" i="26"/>
  <c r="AP128" i="26"/>
  <c r="AL128" i="26"/>
  <c r="AH128" i="26"/>
  <c r="AD128" i="26"/>
  <c r="Z128" i="26"/>
  <c r="U128" i="26"/>
  <c r="P128" i="26" s="1"/>
  <c r="P127" i="26"/>
  <c r="P126" i="26"/>
  <c r="P125" i="26"/>
  <c r="P124" i="26"/>
  <c r="AP123" i="26"/>
  <c r="AL123" i="26"/>
  <c r="AH123" i="26"/>
  <c r="AD123" i="26"/>
  <c r="Z123" i="26"/>
  <c r="U123" i="26"/>
  <c r="P122" i="26"/>
  <c r="P121" i="26"/>
  <c r="AP120" i="26"/>
  <c r="AL120" i="26"/>
  <c r="AH120" i="26"/>
  <c r="AD120" i="26"/>
  <c r="Z120" i="26"/>
  <c r="U120" i="26"/>
  <c r="P120" i="26"/>
  <c r="P119" i="26"/>
  <c r="P118" i="26"/>
  <c r="P117" i="26"/>
  <c r="P116" i="26"/>
  <c r="AP115" i="26"/>
  <c r="AL115" i="26"/>
  <c r="AH115" i="26"/>
  <c r="AD115" i="26"/>
  <c r="Z115" i="26"/>
  <c r="U115" i="26"/>
  <c r="P115" i="26" s="1"/>
  <c r="P114" i="26"/>
  <c r="P113" i="26"/>
  <c r="P112" i="26"/>
  <c r="P111" i="26"/>
  <c r="P110" i="26"/>
  <c r="P109" i="26"/>
  <c r="AP108" i="26"/>
  <c r="AL108" i="26"/>
  <c r="AH108" i="26"/>
  <c r="AD108" i="26"/>
  <c r="Z108" i="26"/>
  <c r="U108" i="26"/>
  <c r="P108" i="26" s="1"/>
  <c r="P107" i="26"/>
  <c r="AP106" i="26"/>
  <c r="AL106" i="26"/>
  <c r="AH106" i="26"/>
  <c r="AD106" i="26"/>
  <c r="AD105" i="26" s="1"/>
  <c r="Z106" i="26"/>
  <c r="U106" i="26"/>
  <c r="P106" i="26" s="1"/>
  <c r="AL105" i="26"/>
  <c r="U105" i="26"/>
  <c r="P104" i="26"/>
  <c r="P102" i="26"/>
  <c r="AL101" i="26"/>
  <c r="P100" i="26"/>
  <c r="P99" i="26"/>
  <c r="P98" i="26"/>
  <c r="P97" i="26"/>
  <c r="P96" i="26"/>
  <c r="P94" i="26"/>
  <c r="AP93" i="26"/>
  <c r="AL93" i="26"/>
  <c r="AH93" i="26"/>
  <c r="U93" i="26"/>
  <c r="P93" i="26"/>
  <c r="P91" i="26"/>
  <c r="AP90" i="26"/>
  <c r="AL90" i="26"/>
  <c r="AH90" i="26"/>
  <c r="AD90" i="26"/>
  <c r="Z90" i="26"/>
  <c r="U90" i="26"/>
  <c r="P115" i="22"/>
  <c r="Z132" i="26" l="1"/>
  <c r="Z180" i="26" s="1"/>
  <c r="Z181" i="26" s="1"/>
  <c r="Z229" i="26" s="1"/>
  <c r="Z230" i="26" s="1"/>
  <c r="P188" i="26"/>
  <c r="U132" i="26"/>
  <c r="AD132" i="26"/>
  <c r="AD180" i="26" s="1"/>
  <c r="AD181" i="26" s="1"/>
  <c r="AD229" i="26" s="1"/>
  <c r="AD230" i="26" s="1"/>
  <c r="AL132" i="26"/>
  <c r="AL180" i="26" s="1"/>
  <c r="AL181" i="26" s="1"/>
  <c r="AL229" i="26" s="1"/>
  <c r="AL230" i="26" s="1"/>
  <c r="P101" i="26"/>
  <c r="P90" i="26" s="1"/>
  <c r="Z105" i="26"/>
  <c r="AH105" i="26"/>
  <c r="AH132" i="26" s="1"/>
  <c r="AP105" i="26"/>
  <c r="P123" i="26"/>
  <c r="U155" i="26"/>
  <c r="P155" i="26" s="1"/>
  <c r="P169" i="26"/>
  <c r="U203" i="26"/>
  <c r="P213" i="26"/>
  <c r="AP132" i="26"/>
  <c r="AP180" i="26" s="1"/>
  <c r="AP181" i="26" s="1"/>
  <c r="AP229" i="26" s="1"/>
  <c r="AP230" i="26" s="1"/>
  <c r="P105" i="26"/>
  <c r="U180" i="26"/>
  <c r="P139" i="26"/>
  <c r="P203" i="26"/>
  <c r="U154" i="26"/>
  <c r="P154" i="26" s="1"/>
  <c r="AH180" i="26" l="1"/>
  <c r="AH181" i="26" s="1"/>
  <c r="AH229" i="26" s="1"/>
  <c r="AH230" i="26" s="1"/>
  <c r="P132" i="26"/>
  <c r="U181" i="26"/>
  <c r="P180" i="26" l="1"/>
  <c r="P181" i="26"/>
  <c r="U229" i="26"/>
  <c r="U230" i="26" l="1"/>
  <c r="P230" i="26" s="1"/>
  <c r="P229" i="26"/>
  <c r="N249" i="25" l="1"/>
  <c r="J249" i="25"/>
  <c r="R248" i="25"/>
  <c r="J248" i="25"/>
  <c r="N248" i="25" l="1"/>
  <c r="U173" i="23" l="1"/>
  <c r="P189" i="24"/>
  <c r="P193" i="24"/>
  <c r="AL188" i="24"/>
  <c r="AL139" i="23"/>
  <c r="AL90" i="22" l="1"/>
  <c r="AK66" i="1" l="1"/>
  <c r="P93" i="22" l="1"/>
  <c r="R247" i="25" l="1"/>
  <c r="N247" i="25"/>
  <c r="R245" i="25"/>
  <c r="N245" i="25"/>
  <c r="J245" i="25"/>
  <c r="R243" i="25"/>
  <c r="BB244" i="25" s="1"/>
  <c r="N243" i="25"/>
  <c r="AP242" i="25"/>
  <c r="AY242" i="25" s="1"/>
  <c r="AL242" i="25"/>
  <c r="AX242" i="25" s="1"/>
  <c r="AH242" i="25"/>
  <c r="AW242" i="25" s="1"/>
  <c r="P228" i="25"/>
  <c r="P227" i="25"/>
  <c r="AP226" i="25"/>
  <c r="AL226" i="25"/>
  <c r="AH226" i="25"/>
  <c r="AD226" i="25"/>
  <c r="Z226" i="25"/>
  <c r="U226" i="25"/>
  <c r="P226" i="25" s="1"/>
  <c r="P225" i="25"/>
  <c r="P224" i="25"/>
  <c r="P223" i="25"/>
  <c r="P222" i="25"/>
  <c r="AP221" i="25"/>
  <c r="AL221" i="25"/>
  <c r="AH221" i="25"/>
  <c r="AD221" i="25"/>
  <c r="Z221" i="25"/>
  <c r="U221" i="25"/>
  <c r="P221" i="25" s="1"/>
  <c r="P220" i="25"/>
  <c r="P219" i="25"/>
  <c r="AP218" i="25"/>
  <c r="AL218" i="25"/>
  <c r="AH218" i="25"/>
  <c r="AD218" i="25"/>
  <c r="Z218" i="25"/>
  <c r="U218" i="25"/>
  <c r="P217" i="25"/>
  <c r="P216" i="25"/>
  <c r="P215" i="25"/>
  <c r="P214" i="25"/>
  <c r="AP213" i="25"/>
  <c r="AL213" i="25"/>
  <c r="AH213" i="25"/>
  <c r="AD213" i="25"/>
  <c r="Z213" i="25"/>
  <c r="U213" i="25"/>
  <c r="P213" i="25" s="1"/>
  <c r="P212" i="25"/>
  <c r="P211" i="25"/>
  <c r="P210" i="25"/>
  <c r="P209" i="25"/>
  <c r="P208" i="25"/>
  <c r="P207" i="25"/>
  <c r="AP206" i="25"/>
  <c r="AP204" i="25" s="1"/>
  <c r="AP203" i="25" s="1"/>
  <c r="AL206" i="25"/>
  <c r="AL204" i="25" s="1"/>
  <c r="AH206" i="25"/>
  <c r="AD206" i="25"/>
  <c r="AD204" i="25" s="1"/>
  <c r="Z206" i="25"/>
  <c r="Z204" i="25" s="1"/>
  <c r="Z203" i="25" s="1"/>
  <c r="U206" i="25"/>
  <c r="P205" i="25"/>
  <c r="AH204" i="25"/>
  <c r="AH203" i="25" s="1"/>
  <c r="P202" i="25"/>
  <c r="P199" i="25" s="1"/>
  <c r="P200" i="25"/>
  <c r="AL199" i="25"/>
  <c r="P198" i="25"/>
  <c r="P197" i="25"/>
  <c r="P196" i="25"/>
  <c r="P195" i="25"/>
  <c r="P194" i="25"/>
  <c r="P192" i="25"/>
  <c r="AP191" i="25"/>
  <c r="AP188" i="25" s="1"/>
  <c r="AL191" i="25"/>
  <c r="AL188" i="25" s="1"/>
  <c r="AH191" i="25"/>
  <c r="U191" i="25"/>
  <c r="U188" i="25" s="1"/>
  <c r="P189" i="25"/>
  <c r="AH188" i="25"/>
  <c r="AD188" i="25"/>
  <c r="Z188" i="25"/>
  <c r="P179" i="25"/>
  <c r="P178" i="25"/>
  <c r="AP177" i="25"/>
  <c r="AL177" i="25"/>
  <c r="AH177" i="25"/>
  <c r="AD177" i="25"/>
  <c r="AD154" i="25" s="1"/>
  <c r="Z177" i="25"/>
  <c r="U177" i="25"/>
  <c r="P177" i="25" s="1"/>
  <c r="P176" i="25"/>
  <c r="P175" i="25"/>
  <c r="P174" i="25"/>
  <c r="P173" i="25"/>
  <c r="AP172" i="25"/>
  <c r="AL172" i="25"/>
  <c r="AH172" i="25"/>
  <c r="AD172" i="25"/>
  <c r="Z172" i="25"/>
  <c r="U172" i="25"/>
  <c r="P171" i="25"/>
  <c r="P170" i="25"/>
  <c r="AP169" i="25"/>
  <c r="AL169" i="25"/>
  <c r="AH169" i="25"/>
  <c r="AD169" i="25"/>
  <c r="Z169" i="25"/>
  <c r="U169" i="25"/>
  <c r="P168" i="25"/>
  <c r="P167" i="25"/>
  <c r="P166" i="25"/>
  <c r="P165" i="25"/>
  <c r="AP164" i="25"/>
  <c r="AL164" i="25"/>
  <c r="AH164" i="25"/>
  <c r="AD164" i="25"/>
  <c r="Z164" i="25"/>
  <c r="U164" i="25"/>
  <c r="P163" i="25"/>
  <c r="P162" i="25"/>
  <c r="P161" i="25"/>
  <c r="P160" i="25"/>
  <c r="P159" i="25"/>
  <c r="P158" i="25"/>
  <c r="AP157" i="25"/>
  <c r="AL157" i="25"/>
  <c r="AH157" i="25"/>
  <c r="AD157" i="25"/>
  <c r="Z157" i="25"/>
  <c r="U157" i="25"/>
  <c r="P157" i="25"/>
  <c r="P156" i="25"/>
  <c r="AP155" i="25"/>
  <c r="AP154" i="25" s="1"/>
  <c r="AL155" i="25"/>
  <c r="AH155" i="25"/>
  <c r="AH154" i="25" s="1"/>
  <c r="AD155" i="25"/>
  <c r="Z155" i="25"/>
  <c r="Z154" i="25" s="1"/>
  <c r="U155" i="25"/>
  <c r="P155" i="25"/>
  <c r="P153" i="25"/>
  <c r="P150" i="25" s="1"/>
  <c r="P151" i="25"/>
  <c r="AL150" i="25"/>
  <c r="P149" i="25"/>
  <c r="P148" i="25"/>
  <c r="P147" i="25"/>
  <c r="P146" i="25"/>
  <c r="P145" i="25"/>
  <c r="P143" i="25"/>
  <c r="P142" i="25" s="1"/>
  <c r="AP142" i="25"/>
  <c r="AL142" i="25"/>
  <c r="AL139" i="25" s="1"/>
  <c r="AH142" i="25"/>
  <c r="U142" i="25"/>
  <c r="U139" i="25" s="1"/>
  <c r="P140" i="25"/>
  <c r="AP139" i="25"/>
  <c r="AH139" i="25"/>
  <c r="AD139" i="25"/>
  <c r="Z139" i="25"/>
  <c r="P131" i="25"/>
  <c r="P130" i="25"/>
  <c r="P129" i="25"/>
  <c r="AP128" i="25"/>
  <c r="AL128" i="25"/>
  <c r="AH128" i="25"/>
  <c r="AD128" i="25"/>
  <c r="Z128" i="25"/>
  <c r="U128" i="25"/>
  <c r="P127" i="25"/>
  <c r="P126" i="25"/>
  <c r="P125" i="25"/>
  <c r="P124" i="25"/>
  <c r="AP123" i="25"/>
  <c r="AL123" i="25"/>
  <c r="AH123" i="25"/>
  <c r="AD123" i="25"/>
  <c r="Z123" i="25"/>
  <c r="U123" i="25"/>
  <c r="P123" i="25" s="1"/>
  <c r="P122" i="25"/>
  <c r="P121" i="25"/>
  <c r="AP120" i="25"/>
  <c r="AL120" i="25"/>
  <c r="AH120" i="25"/>
  <c r="AD120" i="25"/>
  <c r="Z120" i="25"/>
  <c r="U120" i="25"/>
  <c r="P119" i="25"/>
  <c r="P118" i="25"/>
  <c r="P117" i="25"/>
  <c r="P116" i="25"/>
  <c r="AP115" i="25"/>
  <c r="AL115" i="25"/>
  <c r="AH115" i="25"/>
  <c r="AD115" i="25"/>
  <c r="Z115" i="25"/>
  <c r="U115" i="25"/>
  <c r="P114" i="25"/>
  <c r="P113" i="25"/>
  <c r="P112" i="25"/>
  <c r="P111" i="25"/>
  <c r="P110" i="25"/>
  <c r="P109" i="25"/>
  <c r="AP108" i="25"/>
  <c r="AP106" i="25" s="1"/>
  <c r="AP105" i="25" s="1"/>
  <c r="AL108" i="25"/>
  <c r="AH108" i="25"/>
  <c r="AH106" i="25" s="1"/>
  <c r="AH105" i="25" s="1"/>
  <c r="AD108" i="25"/>
  <c r="Z108" i="25"/>
  <c r="Z106" i="25" s="1"/>
  <c r="Z105" i="25" s="1"/>
  <c r="U108" i="25"/>
  <c r="P107" i="25"/>
  <c r="AL106" i="25"/>
  <c r="AD106" i="25"/>
  <c r="AD105" i="25" s="1"/>
  <c r="U106" i="25"/>
  <c r="P104" i="25"/>
  <c r="P101" i="25" s="1"/>
  <c r="P102" i="25"/>
  <c r="AL101" i="25"/>
  <c r="P100" i="25"/>
  <c r="P99" i="25"/>
  <c r="P98" i="25"/>
  <c r="P97" i="25"/>
  <c r="P96" i="25"/>
  <c r="P94" i="25"/>
  <c r="AP93" i="25"/>
  <c r="AP90" i="25" s="1"/>
  <c r="AL93" i="25"/>
  <c r="AH93" i="25"/>
  <c r="AH90" i="25" s="1"/>
  <c r="U93" i="25"/>
  <c r="U90" i="25" s="1"/>
  <c r="P91" i="25"/>
  <c r="AL90" i="25"/>
  <c r="AD90" i="25"/>
  <c r="Z90" i="25"/>
  <c r="R246" i="24"/>
  <c r="N246" i="24"/>
  <c r="J246" i="24"/>
  <c r="R245" i="24"/>
  <c r="N245" i="24"/>
  <c r="J245" i="24"/>
  <c r="R244" i="24"/>
  <c r="N244" i="24"/>
  <c r="J244" i="24"/>
  <c r="R242" i="24"/>
  <c r="R241" i="24" s="1"/>
  <c r="N242" i="24"/>
  <c r="N241" i="24" s="1"/>
  <c r="J242" i="24"/>
  <c r="J241" i="24" s="1"/>
  <c r="AP241" i="24"/>
  <c r="AL241" i="24"/>
  <c r="AH241" i="24"/>
  <c r="AD241" i="24"/>
  <c r="Z241" i="24"/>
  <c r="V241" i="24"/>
  <c r="P224" i="24"/>
  <c r="P223" i="24"/>
  <c r="AP222" i="24"/>
  <c r="AH222" i="24"/>
  <c r="AD222" i="24"/>
  <c r="Z222" i="24"/>
  <c r="U222" i="24"/>
  <c r="P220" i="24"/>
  <c r="P219" i="24"/>
  <c r="P218" i="24"/>
  <c r="P217" i="24"/>
  <c r="AP216" i="24"/>
  <c r="AL216" i="24"/>
  <c r="AH216" i="24"/>
  <c r="AD216" i="24"/>
  <c r="Z216" i="24"/>
  <c r="U216" i="24"/>
  <c r="P227" i="24"/>
  <c r="P226" i="24"/>
  <c r="AP225" i="24"/>
  <c r="AL225" i="24"/>
  <c r="AH225" i="24"/>
  <c r="AD225" i="24"/>
  <c r="Z225" i="24"/>
  <c r="U225" i="24"/>
  <c r="P215" i="24"/>
  <c r="P214" i="24"/>
  <c r="P212" i="24"/>
  <c r="P211" i="24"/>
  <c r="AP210" i="24"/>
  <c r="AL210" i="24"/>
  <c r="AH210" i="24"/>
  <c r="AD210" i="24"/>
  <c r="Z210" i="24"/>
  <c r="U210" i="24"/>
  <c r="P209" i="24"/>
  <c r="P208" i="24"/>
  <c r="P207" i="24"/>
  <c r="P206" i="24"/>
  <c r="P205" i="24"/>
  <c r="P204" i="24"/>
  <c r="AP203" i="24"/>
  <c r="AP201" i="24" s="1"/>
  <c r="AP200" i="24" s="1"/>
  <c r="AL203" i="24"/>
  <c r="AL201" i="24" s="1"/>
  <c r="AH203" i="24"/>
  <c r="AD203" i="24"/>
  <c r="AD201" i="24" s="1"/>
  <c r="Z203" i="24"/>
  <c r="Z201" i="24" s="1"/>
  <c r="Z200" i="24" s="1"/>
  <c r="U203" i="24"/>
  <c r="P202" i="24"/>
  <c r="AH201" i="24"/>
  <c r="P199" i="24"/>
  <c r="P196" i="24" s="1"/>
  <c r="P197" i="24"/>
  <c r="AL196" i="24"/>
  <c r="P195" i="24"/>
  <c r="P194" i="24"/>
  <c r="P192" i="24"/>
  <c r="AP188" i="24"/>
  <c r="AH188" i="24"/>
  <c r="AD188" i="24"/>
  <c r="Z188" i="24"/>
  <c r="P191" i="24" s="1"/>
  <c r="P179" i="24"/>
  <c r="P178" i="24"/>
  <c r="AP177" i="24"/>
  <c r="AL177" i="24"/>
  <c r="AH177" i="24"/>
  <c r="AD177" i="24"/>
  <c r="Z177" i="24"/>
  <c r="U177" i="24"/>
  <c r="P177" i="24" s="1"/>
  <c r="P176" i="24"/>
  <c r="P175" i="24"/>
  <c r="P174" i="24"/>
  <c r="P173" i="24"/>
  <c r="AP172" i="24"/>
  <c r="AL172" i="24"/>
  <c r="AH172" i="24"/>
  <c r="AD172" i="24"/>
  <c r="Z172" i="24"/>
  <c r="U172" i="24"/>
  <c r="P171" i="24"/>
  <c r="P170" i="24"/>
  <c r="AP169" i="24"/>
  <c r="AL169" i="24"/>
  <c r="AH169" i="24"/>
  <c r="AD169" i="24"/>
  <c r="Z169" i="24"/>
  <c r="U169" i="24"/>
  <c r="P168" i="24"/>
  <c r="P167" i="24"/>
  <c r="P166" i="24"/>
  <c r="P165" i="24"/>
  <c r="AP164" i="24"/>
  <c r="AL164" i="24"/>
  <c r="AH164" i="24"/>
  <c r="AD164" i="24"/>
  <c r="Z164" i="24"/>
  <c r="U164" i="24"/>
  <c r="P163" i="24"/>
  <c r="P162" i="24"/>
  <c r="P161" i="24"/>
  <c r="P160" i="24"/>
  <c r="P159" i="24"/>
  <c r="P158" i="24"/>
  <c r="AP157" i="24"/>
  <c r="AP155" i="24" s="1"/>
  <c r="AP154" i="24" s="1"/>
  <c r="AL157" i="24"/>
  <c r="AH157" i="24"/>
  <c r="AH155" i="24" s="1"/>
  <c r="AH154" i="24" s="1"/>
  <c r="AD157" i="24"/>
  <c r="AD155" i="24" s="1"/>
  <c r="AD154" i="24" s="1"/>
  <c r="Z157" i="24"/>
  <c r="Z155" i="24" s="1"/>
  <c r="Z154" i="24" s="1"/>
  <c r="U157" i="24"/>
  <c r="U155" i="24" s="1"/>
  <c r="U154" i="24" s="1"/>
  <c r="P156" i="24"/>
  <c r="AL155" i="24"/>
  <c r="AL154" i="24" s="1"/>
  <c r="P153" i="24"/>
  <c r="P151" i="24"/>
  <c r="AL150" i="24"/>
  <c r="P149" i="24"/>
  <c r="P148" i="24"/>
  <c r="P147" i="24"/>
  <c r="P146" i="24"/>
  <c r="P145" i="24"/>
  <c r="P143" i="24"/>
  <c r="P142" i="24" s="1"/>
  <c r="AP142" i="24"/>
  <c r="AL142" i="24"/>
  <c r="AL139" i="24" s="1"/>
  <c r="AH142" i="24"/>
  <c r="U142" i="24"/>
  <c r="U139" i="24" s="1"/>
  <c r="P140" i="24"/>
  <c r="AP139" i="24"/>
  <c r="AH139" i="24"/>
  <c r="AD139" i="24"/>
  <c r="Z139" i="24"/>
  <c r="P131" i="24"/>
  <c r="P130" i="24"/>
  <c r="P129" i="24"/>
  <c r="AP128" i="24"/>
  <c r="AL128" i="24"/>
  <c r="AH128" i="24"/>
  <c r="AD128" i="24"/>
  <c r="Z128" i="24"/>
  <c r="U128" i="24"/>
  <c r="P128" i="24" s="1"/>
  <c r="P127" i="24"/>
  <c r="P126" i="24"/>
  <c r="P125" i="24"/>
  <c r="P124" i="24"/>
  <c r="AP123" i="24"/>
  <c r="AL123" i="24"/>
  <c r="AH123" i="24"/>
  <c r="AD123" i="24"/>
  <c r="Z123" i="24"/>
  <c r="U123" i="24"/>
  <c r="P122" i="24"/>
  <c r="P121" i="24"/>
  <c r="AP120" i="24"/>
  <c r="AL120" i="24"/>
  <c r="AH120" i="24"/>
  <c r="AD120" i="24"/>
  <c r="Z120" i="24"/>
  <c r="U120" i="24"/>
  <c r="P119" i="24"/>
  <c r="P118" i="24"/>
  <c r="P117" i="24"/>
  <c r="P116" i="24"/>
  <c r="AP115" i="24"/>
  <c r="AL115" i="24"/>
  <c r="AH115" i="24"/>
  <c r="AD115" i="24"/>
  <c r="Z115" i="24"/>
  <c r="U115" i="24"/>
  <c r="P114" i="24"/>
  <c r="P113" i="24"/>
  <c r="P112" i="24"/>
  <c r="P111" i="24"/>
  <c r="P110" i="24"/>
  <c r="P109" i="24"/>
  <c r="AP108" i="24"/>
  <c r="AP106" i="24" s="1"/>
  <c r="AP105" i="24" s="1"/>
  <c r="AL108" i="24"/>
  <c r="AL106" i="24" s="1"/>
  <c r="AH108" i="24"/>
  <c r="AD108" i="24"/>
  <c r="AD106" i="24" s="1"/>
  <c r="Z108" i="24"/>
  <c r="Z106" i="24" s="1"/>
  <c r="Z105" i="24" s="1"/>
  <c r="U108" i="24"/>
  <c r="U106" i="24" s="1"/>
  <c r="P107" i="24"/>
  <c r="AH106" i="24"/>
  <c r="AH105" i="24" s="1"/>
  <c r="P104" i="24"/>
  <c r="P102" i="24"/>
  <c r="AL101" i="24"/>
  <c r="P100" i="24"/>
  <c r="P99" i="24"/>
  <c r="P98" i="24"/>
  <c r="P97" i="24"/>
  <c r="P96" i="24"/>
  <c r="P94" i="24"/>
  <c r="AP93" i="24"/>
  <c r="AP90" i="24" s="1"/>
  <c r="AL93" i="24"/>
  <c r="AH93" i="24"/>
  <c r="AH90" i="24" s="1"/>
  <c r="U93" i="24"/>
  <c r="P91" i="24"/>
  <c r="AL90" i="24"/>
  <c r="AD90" i="24"/>
  <c r="Z90" i="24"/>
  <c r="U90" i="24"/>
  <c r="R246" i="23"/>
  <c r="N246" i="23"/>
  <c r="J246" i="23"/>
  <c r="R245" i="23"/>
  <c r="N245" i="23"/>
  <c r="J245" i="23"/>
  <c r="R244" i="23"/>
  <c r="N244" i="23"/>
  <c r="J244" i="23"/>
  <c r="R242" i="23"/>
  <c r="R241" i="23" s="1"/>
  <c r="N242" i="23"/>
  <c r="N241" i="23" s="1"/>
  <c r="J242" i="23"/>
  <c r="J241" i="23" s="1"/>
  <c r="AP241" i="23"/>
  <c r="AL241" i="23"/>
  <c r="AH241" i="23"/>
  <c r="AD241" i="23"/>
  <c r="Z241" i="23"/>
  <c r="V241" i="23"/>
  <c r="P227" i="23"/>
  <c r="P226" i="23"/>
  <c r="AP225" i="23"/>
  <c r="AL225" i="23"/>
  <c r="AH225" i="23"/>
  <c r="AD225" i="23"/>
  <c r="Z225" i="23"/>
  <c r="U225" i="23"/>
  <c r="P224" i="23"/>
  <c r="P223" i="23"/>
  <c r="P222" i="23"/>
  <c r="P221" i="23"/>
  <c r="AP220" i="23"/>
  <c r="AL220" i="23"/>
  <c r="AH220" i="23"/>
  <c r="AD220" i="23"/>
  <c r="Z220" i="23"/>
  <c r="U220" i="23"/>
  <c r="P219" i="23"/>
  <c r="P218" i="23"/>
  <c r="AP217" i="23"/>
  <c r="AL217" i="23"/>
  <c r="AH217" i="23"/>
  <c r="AD217" i="23"/>
  <c r="Z217" i="23"/>
  <c r="U217" i="23"/>
  <c r="P216" i="23"/>
  <c r="P215" i="23"/>
  <c r="P214" i="23"/>
  <c r="P213" i="23"/>
  <c r="AP212" i="23"/>
  <c r="AL212" i="23"/>
  <c r="AH212" i="23"/>
  <c r="AD212" i="23"/>
  <c r="Z212" i="23"/>
  <c r="U212" i="23"/>
  <c r="P211" i="23"/>
  <c r="P210" i="23"/>
  <c r="P209" i="23"/>
  <c r="P208" i="23"/>
  <c r="P207" i="23"/>
  <c r="P206" i="23"/>
  <c r="AP205" i="23"/>
  <c r="AP203" i="23" s="1"/>
  <c r="AP202" i="23" s="1"/>
  <c r="AL205" i="23"/>
  <c r="AH205" i="23"/>
  <c r="AH203" i="23" s="1"/>
  <c r="AH202" i="23" s="1"/>
  <c r="AD205" i="23"/>
  <c r="Z205" i="23"/>
  <c r="Z203" i="23" s="1"/>
  <c r="Z202" i="23" s="1"/>
  <c r="U205" i="23"/>
  <c r="P204" i="23"/>
  <c r="AL203" i="23"/>
  <c r="AL202" i="23" s="1"/>
  <c r="AD203" i="23"/>
  <c r="AD202" i="23" s="1"/>
  <c r="U203" i="23"/>
  <c r="P201" i="23"/>
  <c r="P198" i="23" s="1"/>
  <c r="P199" i="23"/>
  <c r="AL198" i="23"/>
  <c r="P197" i="23"/>
  <c r="P196" i="23"/>
  <c r="P195" i="23"/>
  <c r="P194" i="23"/>
  <c r="P193" i="23"/>
  <c r="P191" i="23"/>
  <c r="AP190" i="23"/>
  <c r="AP187" i="23" s="1"/>
  <c r="AL190" i="23"/>
  <c r="AH190" i="23"/>
  <c r="AH187" i="23" s="1"/>
  <c r="U190" i="23"/>
  <c r="U187" i="23" s="1"/>
  <c r="P188" i="23"/>
  <c r="AL187" i="23"/>
  <c r="AD187" i="23"/>
  <c r="Z187" i="23"/>
  <c r="P175" i="23"/>
  <c r="P174" i="23"/>
  <c r="AP173" i="23"/>
  <c r="BD243" i="25"/>
  <c r="AH173" i="23"/>
  <c r="AD173" i="23"/>
  <c r="Z173" i="23"/>
  <c r="P173" i="23"/>
  <c r="P171" i="23"/>
  <c r="P170" i="23"/>
  <c r="P169" i="23"/>
  <c r="P168" i="23"/>
  <c r="AP167" i="23"/>
  <c r="AL167" i="23"/>
  <c r="AH167" i="23"/>
  <c r="AD167" i="23"/>
  <c r="Z167" i="23"/>
  <c r="U167" i="23"/>
  <c r="P167" i="23" s="1"/>
  <c r="P178" i="23"/>
  <c r="P177" i="23"/>
  <c r="AP176" i="23"/>
  <c r="AL176" i="23"/>
  <c r="AH176" i="23"/>
  <c r="AD176" i="23"/>
  <c r="Z176" i="23"/>
  <c r="U176" i="23"/>
  <c r="P176" i="23" s="1"/>
  <c r="P166" i="23"/>
  <c r="P165" i="23"/>
  <c r="P163" i="23"/>
  <c r="P162" i="23"/>
  <c r="AP161" i="23"/>
  <c r="AL161" i="23"/>
  <c r="AH161" i="23"/>
  <c r="AD161" i="23"/>
  <c r="Z161" i="23"/>
  <c r="U161" i="23"/>
  <c r="P160" i="23"/>
  <c r="P159" i="23"/>
  <c r="P158" i="23"/>
  <c r="P157" i="23"/>
  <c r="P156" i="23"/>
  <c r="P155" i="23"/>
  <c r="AP154" i="23"/>
  <c r="AL154" i="23"/>
  <c r="AL152" i="23" s="1"/>
  <c r="AH154" i="23"/>
  <c r="AD154" i="23"/>
  <c r="Z154" i="23"/>
  <c r="U154" i="23"/>
  <c r="P154" i="23" s="1"/>
  <c r="P153" i="23"/>
  <c r="AP152" i="23"/>
  <c r="AP151" i="23" s="1"/>
  <c r="AH152" i="23"/>
  <c r="AH151" i="23" s="1"/>
  <c r="AD152" i="23"/>
  <c r="AD151" i="23" s="1"/>
  <c r="Z152" i="23"/>
  <c r="Z151" i="23" s="1"/>
  <c r="U152" i="23"/>
  <c r="U151" i="23" s="1"/>
  <c r="P150" i="23"/>
  <c r="P147" i="23" s="1"/>
  <c r="P148" i="23"/>
  <c r="AL147" i="23"/>
  <c r="P146" i="23"/>
  <c r="P145" i="23"/>
  <c r="P144" i="23"/>
  <c r="P143" i="23"/>
  <c r="P140" i="23"/>
  <c r="AP139" i="23"/>
  <c r="AH139" i="23"/>
  <c r="AD139" i="23"/>
  <c r="Z139" i="23"/>
  <c r="P142" i="23" s="1"/>
  <c r="P131" i="23"/>
  <c r="P130" i="23"/>
  <c r="P129" i="23"/>
  <c r="AP128" i="23"/>
  <c r="AL128" i="23"/>
  <c r="AH128" i="23"/>
  <c r="AD128" i="23"/>
  <c r="Z128" i="23"/>
  <c r="U128" i="23"/>
  <c r="P127" i="23"/>
  <c r="P126" i="23"/>
  <c r="P125" i="23"/>
  <c r="P124" i="23"/>
  <c r="AP123" i="23"/>
  <c r="AL123" i="23"/>
  <c r="AH123" i="23"/>
  <c r="AD123" i="23"/>
  <c r="Z123" i="23"/>
  <c r="U123" i="23"/>
  <c r="P123" i="23" s="1"/>
  <c r="P122" i="23"/>
  <c r="P121" i="23"/>
  <c r="AP120" i="23"/>
  <c r="AL120" i="23"/>
  <c r="AH120" i="23"/>
  <c r="AD120" i="23"/>
  <c r="Z120" i="23"/>
  <c r="U120" i="23"/>
  <c r="P120" i="23" s="1"/>
  <c r="P119" i="23"/>
  <c r="P118" i="23"/>
  <c r="P117" i="23"/>
  <c r="P116" i="23"/>
  <c r="AP115" i="23"/>
  <c r="AL115" i="23"/>
  <c r="AH115" i="23"/>
  <c r="AD115" i="23"/>
  <c r="Z115" i="23"/>
  <c r="U115" i="23"/>
  <c r="P115" i="23" s="1"/>
  <c r="P114" i="23"/>
  <c r="P113" i="23"/>
  <c r="P112" i="23"/>
  <c r="P111" i="23"/>
  <c r="P110" i="23"/>
  <c r="P109" i="23"/>
  <c r="AP108" i="23"/>
  <c r="AP106" i="23" s="1"/>
  <c r="AP105" i="23" s="1"/>
  <c r="AL108" i="23"/>
  <c r="AH108" i="23"/>
  <c r="AH106" i="23" s="1"/>
  <c r="AH105" i="23" s="1"/>
  <c r="AD108" i="23"/>
  <c r="Z108" i="23"/>
  <c r="Z106" i="23" s="1"/>
  <c r="Z105" i="23" s="1"/>
  <c r="U108" i="23"/>
  <c r="P107" i="23"/>
  <c r="AL106" i="23"/>
  <c r="AL105" i="23" s="1"/>
  <c r="AD106" i="23"/>
  <c r="AD105" i="23" s="1"/>
  <c r="U106" i="23"/>
  <c r="P104" i="23"/>
  <c r="P101" i="23" s="1"/>
  <c r="P102" i="23"/>
  <c r="AL101" i="23"/>
  <c r="P100" i="23"/>
  <c r="P99" i="23"/>
  <c r="P98" i="23"/>
  <c r="P97" i="23"/>
  <c r="P96" i="23"/>
  <c r="P94" i="23"/>
  <c r="AP93" i="23"/>
  <c r="AP90" i="23" s="1"/>
  <c r="AP132" i="23" s="1"/>
  <c r="AP180" i="23" s="1"/>
  <c r="AP228" i="23" s="1"/>
  <c r="AL93" i="23"/>
  <c r="AH93" i="23"/>
  <c r="AH90" i="23" s="1"/>
  <c r="AH132" i="23" s="1"/>
  <c r="AH180" i="23" s="1"/>
  <c r="AH228" i="23" s="1"/>
  <c r="U93" i="23"/>
  <c r="P91" i="23"/>
  <c r="AL90" i="23"/>
  <c r="AL132" i="23" s="1"/>
  <c r="AD90" i="23"/>
  <c r="AD132" i="23" s="1"/>
  <c r="Z90" i="23"/>
  <c r="U90" i="23"/>
  <c r="R246" i="22"/>
  <c r="N246" i="22"/>
  <c r="J246" i="22"/>
  <c r="R245" i="22"/>
  <c r="N245" i="22"/>
  <c r="J245" i="22"/>
  <c r="R244" i="22"/>
  <c r="N244" i="22"/>
  <c r="J244" i="22"/>
  <c r="R242" i="22"/>
  <c r="R241" i="22" s="1"/>
  <c r="N242" i="22"/>
  <c r="N241" i="22" s="1"/>
  <c r="J242" i="22"/>
  <c r="J241" i="22" s="1"/>
  <c r="AP241" i="22"/>
  <c r="AL241" i="22"/>
  <c r="AH241" i="22"/>
  <c r="AD241" i="22"/>
  <c r="Z241" i="22"/>
  <c r="V241" i="22"/>
  <c r="P227" i="22"/>
  <c r="P226" i="22"/>
  <c r="AP225" i="22"/>
  <c r="AL225" i="22"/>
  <c r="AH225" i="22"/>
  <c r="AD225" i="22"/>
  <c r="Z225" i="22"/>
  <c r="U225" i="22"/>
  <c r="P224" i="22"/>
  <c r="P223" i="22"/>
  <c r="P222" i="22"/>
  <c r="P221" i="22"/>
  <c r="AP220" i="22"/>
  <c r="AL220" i="22"/>
  <c r="AH220" i="22"/>
  <c r="AD220" i="22"/>
  <c r="Z220" i="22"/>
  <c r="U220" i="22"/>
  <c r="P219" i="22"/>
  <c r="P218" i="22"/>
  <c r="AP217" i="22"/>
  <c r="AL217" i="22"/>
  <c r="AH217" i="22"/>
  <c r="AD217" i="22"/>
  <c r="Z217" i="22"/>
  <c r="U217" i="22"/>
  <c r="P216" i="22"/>
  <c r="P215" i="22"/>
  <c r="P214" i="22"/>
  <c r="P213" i="22"/>
  <c r="AP212" i="22"/>
  <c r="AL212" i="22"/>
  <c r="AH212" i="22"/>
  <c r="AD212" i="22"/>
  <c r="Z212" i="22"/>
  <c r="U212" i="22"/>
  <c r="P211" i="22"/>
  <c r="P210" i="22"/>
  <c r="P209" i="22"/>
  <c r="P208" i="22"/>
  <c r="P207" i="22"/>
  <c r="P206" i="22"/>
  <c r="AP205" i="22"/>
  <c r="AP203" i="22" s="1"/>
  <c r="AP202" i="22" s="1"/>
  <c r="AL205" i="22"/>
  <c r="AL203" i="22" s="1"/>
  <c r="AL202" i="22" s="1"/>
  <c r="AH205" i="22"/>
  <c r="AD205" i="22"/>
  <c r="AD203" i="22" s="1"/>
  <c r="AD202" i="22" s="1"/>
  <c r="Z205" i="22"/>
  <c r="Z203" i="22" s="1"/>
  <c r="Z202" i="22" s="1"/>
  <c r="U205" i="22"/>
  <c r="P204" i="22"/>
  <c r="AH203" i="22"/>
  <c r="AH202" i="22" s="1"/>
  <c r="P201" i="22"/>
  <c r="P198" i="22" s="1"/>
  <c r="P199" i="22"/>
  <c r="AL198" i="22"/>
  <c r="P197" i="22"/>
  <c r="P196" i="22"/>
  <c r="P195" i="22"/>
  <c r="P194" i="22"/>
  <c r="P193" i="22"/>
  <c r="P191" i="22"/>
  <c r="AP190" i="22"/>
  <c r="AL190" i="22"/>
  <c r="AL187" i="22" s="1"/>
  <c r="AH190" i="22"/>
  <c r="U190" i="22"/>
  <c r="U187" i="22" s="1"/>
  <c r="P188" i="22"/>
  <c r="AP187" i="22"/>
  <c r="AH187" i="22"/>
  <c r="AD187" i="22"/>
  <c r="Z187" i="22"/>
  <c r="P178" i="22"/>
  <c r="P177" i="22"/>
  <c r="AP176" i="22"/>
  <c r="AL176" i="22"/>
  <c r="AH176" i="22"/>
  <c r="AD176" i="22"/>
  <c r="Z176" i="22"/>
  <c r="U176" i="22"/>
  <c r="P176" i="22"/>
  <c r="P175" i="22"/>
  <c r="P174" i="22"/>
  <c r="P173" i="22"/>
  <c r="P172" i="22"/>
  <c r="AP171" i="22"/>
  <c r="AL171" i="22"/>
  <c r="AH171" i="22"/>
  <c r="AD171" i="22"/>
  <c r="Z171" i="22"/>
  <c r="U171" i="22"/>
  <c r="P171" i="22" s="1"/>
  <c r="P170" i="22"/>
  <c r="P169" i="22"/>
  <c r="AP168" i="22"/>
  <c r="AL168" i="22"/>
  <c r="AH168" i="22"/>
  <c r="AD168" i="22"/>
  <c r="Z168" i="22"/>
  <c r="U168" i="22"/>
  <c r="P168" i="22" s="1"/>
  <c r="P167" i="22"/>
  <c r="P166" i="22"/>
  <c r="P165" i="22"/>
  <c r="P164" i="22"/>
  <c r="AP163" i="22"/>
  <c r="AL163" i="22"/>
  <c r="AH163" i="22"/>
  <c r="AD163" i="22"/>
  <c r="Z163" i="22"/>
  <c r="U163" i="22"/>
  <c r="P162" i="22"/>
  <c r="P161" i="22"/>
  <c r="P160" i="22"/>
  <c r="P159" i="22"/>
  <c r="P158" i="22"/>
  <c r="P157" i="22"/>
  <c r="AP156" i="22"/>
  <c r="AL156" i="22"/>
  <c r="AL154" i="22" s="1"/>
  <c r="AH156" i="22"/>
  <c r="AD156" i="22"/>
  <c r="AD154" i="22" s="1"/>
  <c r="AD153" i="22" s="1"/>
  <c r="Z156" i="22"/>
  <c r="U156" i="22"/>
  <c r="P156" i="22" s="1"/>
  <c r="P155" i="22"/>
  <c r="AP154" i="22"/>
  <c r="AP153" i="22" s="1"/>
  <c r="AH154" i="22"/>
  <c r="AH153" i="22" s="1"/>
  <c r="Z154" i="22"/>
  <c r="Z153" i="22" s="1"/>
  <c r="P152" i="22"/>
  <c r="P150" i="22"/>
  <c r="AL149" i="22"/>
  <c r="P148" i="22"/>
  <c r="P147" i="22"/>
  <c r="P146" i="22"/>
  <c r="P145" i="22"/>
  <c r="P144" i="22"/>
  <c r="P142" i="22"/>
  <c r="AP141" i="22"/>
  <c r="AP138" i="22" s="1"/>
  <c r="AL141" i="22"/>
  <c r="AL138" i="22" s="1"/>
  <c r="AH141" i="22"/>
  <c r="U141" i="22"/>
  <c r="P139" i="22"/>
  <c r="AH138" i="22"/>
  <c r="AD138" i="22"/>
  <c r="Z138" i="22"/>
  <c r="U138" i="22"/>
  <c r="P130" i="22"/>
  <c r="P126" i="22"/>
  <c r="P125" i="22"/>
  <c r="V246" i="25" s="1"/>
  <c r="AP124" i="22"/>
  <c r="AH124" i="22"/>
  <c r="AD124" i="22"/>
  <c r="Z124" i="22"/>
  <c r="U124" i="22"/>
  <c r="P122" i="22"/>
  <c r="P121" i="22"/>
  <c r="P120" i="22"/>
  <c r="P119" i="22"/>
  <c r="AP118" i="22"/>
  <c r="AL118" i="22"/>
  <c r="AH118" i="22"/>
  <c r="AD118" i="22"/>
  <c r="Z118" i="22"/>
  <c r="U118" i="22"/>
  <c r="P129" i="22"/>
  <c r="P128" i="22"/>
  <c r="AP127" i="22"/>
  <c r="AL127" i="22"/>
  <c r="AH127" i="22"/>
  <c r="AD127" i="22"/>
  <c r="Z127" i="22"/>
  <c r="U127" i="22"/>
  <c r="P117" i="22"/>
  <c r="P116" i="22"/>
  <c r="P114" i="22"/>
  <c r="P113" i="22"/>
  <c r="AP112" i="22"/>
  <c r="AL112" i="22"/>
  <c r="AH112" i="22"/>
  <c r="AD112" i="22"/>
  <c r="Z112" i="22"/>
  <c r="U112" i="22"/>
  <c r="P111" i="22"/>
  <c r="P110" i="22"/>
  <c r="P109" i="22"/>
  <c r="P108" i="22"/>
  <c r="P107" i="22"/>
  <c r="P106" i="22"/>
  <c r="AP105" i="22"/>
  <c r="AP103" i="22" s="1"/>
  <c r="AL105" i="22"/>
  <c r="AL103" i="22" s="1"/>
  <c r="AH105" i="22"/>
  <c r="AD105" i="22"/>
  <c r="Z105" i="22"/>
  <c r="U105" i="22"/>
  <c r="P104" i="22"/>
  <c r="AH103" i="22"/>
  <c r="AD103" i="22"/>
  <c r="Z103" i="22"/>
  <c r="U103" i="22"/>
  <c r="P101" i="22"/>
  <c r="P98" i="22" s="1"/>
  <c r="P99" i="22"/>
  <c r="AL98" i="22"/>
  <c r="P97" i="22"/>
  <c r="P96" i="22"/>
  <c r="P95" i="22"/>
  <c r="P94" i="22"/>
  <c r="P91" i="22"/>
  <c r="AP90" i="22"/>
  <c r="AH90" i="22"/>
  <c r="AD90" i="22"/>
  <c r="Z90" i="22"/>
  <c r="U90" i="22"/>
  <c r="J246" i="25" l="1"/>
  <c r="J242" i="25" s="1"/>
  <c r="V247" i="25"/>
  <c r="U188" i="24"/>
  <c r="U139" i="23"/>
  <c r="U180" i="23" s="1"/>
  <c r="P118" i="22"/>
  <c r="P112" i="22"/>
  <c r="AD105" i="24"/>
  <c r="AL105" i="24"/>
  <c r="P120" i="24"/>
  <c r="P123" i="24"/>
  <c r="P203" i="24"/>
  <c r="P210" i="24"/>
  <c r="AD180" i="23"/>
  <c r="AD228" i="23" s="1"/>
  <c r="P212" i="23"/>
  <c r="P217" i="23"/>
  <c r="P220" i="23"/>
  <c r="AD102" i="22"/>
  <c r="P105" i="22"/>
  <c r="AP102" i="22"/>
  <c r="U154" i="22"/>
  <c r="P205" i="22"/>
  <c r="P212" i="22"/>
  <c r="P220" i="22"/>
  <c r="P225" i="22"/>
  <c r="AD200" i="24"/>
  <c r="AD229" i="24" s="1"/>
  <c r="AL229" i="24"/>
  <c r="AD132" i="25"/>
  <c r="AD180" i="25" s="1"/>
  <c r="AD181" i="25" s="1"/>
  <c r="AD229" i="25" s="1"/>
  <c r="AL105" i="25"/>
  <c r="AL132" i="25" s="1"/>
  <c r="AL180" i="25" s="1"/>
  <c r="AL181" i="25" s="1"/>
  <c r="AL229" i="25" s="1"/>
  <c r="AL230" i="25" s="1"/>
  <c r="P115" i="25"/>
  <c r="P120" i="25"/>
  <c r="P169" i="25"/>
  <c r="AL154" i="25"/>
  <c r="P172" i="25"/>
  <c r="P191" i="25"/>
  <c r="P188" i="25" s="1"/>
  <c r="P206" i="25"/>
  <c r="AD203" i="25"/>
  <c r="AL203" i="25"/>
  <c r="AP131" i="22"/>
  <c r="AP179" i="22" s="1"/>
  <c r="AP180" i="22" s="1"/>
  <c r="AP228" i="22" s="1"/>
  <c r="AP229" i="22" s="1"/>
  <c r="Z102" i="22"/>
  <c r="Z131" i="22" s="1"/>
  <c r="Z179" i="22" s="1"/>
  <c r="Z180" i="22" s="1"/>
  <c r="Z228" i="22" s="1"/>
  <c r="Z229" i="22" s="1"/>
  <c r="AH102" i="22"/>
  <c r="AH131" i="22" s="1"/>
  <c r="AH179" i="22" s="1"/>
  <c r="AH180" i="22" s="1"/>
  <c r="AH228" i="22" s="1"/>
  <c r="AH229" i="22" s="1"/>
  <c r="P90" i="22"/>
  <c r="P103" i="22"/>
  <c r="BC243" i="25"/>
  <c r="AL131" i="22"/>
  <c r="AL179" i="22" s="1"/>
  <c r="BA244" i="25"/>
  <c r="AZ244" i="25"/>
  <c r="AD131" i="22"/>
  <c r="AD179" i="22" s="1"/>
  <c r="AD180" i="22" s="1"/>
  <c r="AD228" i="22" s="1"/>
  <c r="P124" i="22"/>
  <c r="P150" i="24"/>
  <c r="P139" i="24" s="1"/>
  <c r="P188" i="24"/>
  <c r="AP132" i="24"/>
  <c r="AP180" i="24" s="1"/>
  <c r="P106" i="24"/>
  <c r="P190" i="22"/>
  <c r="P141" i="22"/>
  <c r="P154" i="22"/>
  <c r="P151" i="23"/>
  <c r="P152" i="23"/>
  <c r="P101" i="24"/>
  <c r="AH200" i="24"/>
  <c r="P216" i="24"/>
  <c r="P222" i="24"/>
  <c r="AH132" i="24"/>
  <c r="AH180" i="24" s="1"/>
  <c r="P108" i="24"/>
  <c r="P154" i="24"/>
  <c r="AH181" i="24"/>
  <c r="AP181" i="24"/>
  <c r="AP229" i="24" s="1"/>
  <c r="AD132" i="24"/>
  <c r="AD180" i="24" s="1"/>
  <c r="AD181" i="24" s="1"/>
  <c r="AL132" i="24"/>
  <c r="AL180" i="24" s="1"/>
  <c r="AL181" i="24" s="1"/>
  <c r="P155" i="24"/>
  <c r="Z132" i="24"/>
  <c r="Z180" i="24" s="1"/>
  <c r="Z181" i="24" s="1"/>
  <c r="Z229" i="24" s="1"/>
  <c r="P93" i="24"/>
  <c r="P90" i="24" s="1"/>
  <c r="U105" i="24"/>
  <c r="P105" i="24" s="1"/>
  <c r="P157" i="24"/>
  <c r="P164" i="24"/>
  <c r="P169" i="24"/>
  <c r="P172" i="24"/>
  <c r="U201" i="24"/>
  <c r="P201" i="24" s="1"/>
  <c r="P225" i="24"/>
  <c r="P161" i="23"/>
  <c r="P139" i="23"/>
  <c r="P149" i="22"/>
  <c r="P138" i="22" s="1"/>
  <c r="P127" i="22"/>
  <c r="AL153" i="22"/>
  <c r="AH229" i="23"/>
  <c r="AP229" i="23"/>
  <c r="P190" i="23"/>
  <c r="P187" i="23" s="1"/>
  <c r="P205" i="23"/>
  <c r="P225" i="23"/>
  <c r="P203" i="23"/>
  <c r="AD229" i="22"/>
  <c r="U153" i="22"/>
  <c r="P153" i="22" s="1"/>
  <c r="P163" i="22"/>
  <c r="U203" i="22"/>
  <c r="P203" i="22" s="1"/>
  <c r="P217" i="22"/>
  <c r="AH132" i="25"/>
  <c r="AH180" i="25" s="1"/>
  <c r="AH181" i="25" s="1"/>
  <c r="AH229" i="25" s="1"/>
  <c r="AH230" i="25" s="1"/>
  <c r="AP132" i="25"/>
  <c r="AP180" i="25" s="1"/>
  <c r="AP181" i="25" s="1"/>
  <c r="AP229" i="25" s="1"/>
  <c r="AP230" i="25" s="1"/>
  <c r="P106" i="25"/>
  <c r="P139" i="25"/>
  <c r="Z132" i="25"/>
  <c r="Z180" i="25" s="1"/>
  <c r="Z181" i="25" s="1"/>
  <c r="Z229" i="25" s="1"/>
  <c r="Z230" i="25" s="1"/>
  <c r="P93" i="25"/>
  <c r="P108" i="25"/>
  <c r="P128" i="25"/>
  <c r="U154" i="25"/>
  <c r="P164" i="25"/>
  <c r="U204" i="25"/>
  <c r="P204" i="25" s="1"/>
  <c r="P218" i="25"/>
  <c r="AD230" i="25"/>
  <c r="P90" i="25"/>
  <c r="U105" i="25"/>
  <c r="P105" i="25" s="1"/>
  <c r="U203" i="25"/>
  <c r="P203" i="25" s="1"/>
  <c r="P115" i="24"/>
  <c r="P106" i="23"/>
  <c r="Z132" i="23"/>
  <c r="Z180" i="23" s="1"/>
  <c r="Z228" i="23" s="1"/>
  <c r="Z229" i="23" s="1"/>
  <c r="P93" i="23"/>
  <c r="P108" i="23"/>
  <c r="P128" i="23"/>
  <c r="AD229" i="23"/>
  <c r="P90" i="23"/>
  <c r="U105" i="23"/>
  <c r="P105" i="23" s="1"/>
  <c r="U202" i="23"/>
  <c r="P202" i="23" s="1"/>
  <c r="P187" i="22"/>
  <c r="U102" i="22"/>
  <c r="U131" i="22" s="1"/>
  <c r="V241" i="1"/>
  <c r="Z241" i="1"/>
  <c r="AD241" i="1"/>
  <c r="AH241" i="1"/>
  <c r="AL241" i="1"/>
  <c r="AP241" i="1"/>
  <c r="J242" i="1"/>
  <c r="R242" i="1"/>
  <c r="N242" i="1"/>
  <c r="P227" i="1"/>
  <c r="P226" i="1"/>
  <c r="AP225" i="1"/>
  <c r="AL225" i="1"/>
  <c r="AH225" i="1"/>
  <c r="AD225" i="1"/>
  <c r="Z225" i="1"/>
  <c r="U225" i="1"/>
  <c r="P224" i="1"/>
  <c r="P223" i="1"/>
  <c r="P222" i="1"/>
  <c r="P221" i="1"/>
  <c r="AP220" i="1"/>
  <c r="AL220" i="1"/>
  <c r="AH220" i="1"/>
  <c r="AD220" i="1"/>
  <c r="Z220" i="1"/>
  <c r="U220" i="1"/>
  <c r="P219" i="1"/>
  <c r="P218" i="1"/>
  <c r="AP217" i="1"/>
  <c r="AL217" i="1"/>
  <c r="AH217" i="1"/>
  <c r="AD217" i="1"/>
  <c r="Z217" i="1"/>
  <c r="U217" i="1"/>
  <c r="P216" i="1"/>
  <c r="P215" i="1"/>
  <c r="P214" i="1"/>
  <c r="P213" i="1"/>
  <c r="AP212" i="1"/>
  <c r="AL212" i="1"/>
  <c r="AH212" i="1"/>
  <c r="AD212" i="1"/>
  <c r="Z212" i="1"/>
  <c r="U212" i="1"/>
  <c r="P211" i="1"/>
  <c r="P210" i="1"/>
  <c r="P209" i="1"/>
  <c r="P208" i="1"/>
  <c r="P207" i="1"/>
  <c r="P206" i="1"/>
  <c r="AP205" i="1"/>
  <c r="AP203" i="1" s="1"/>
  <c r="AP202" i="1" s="1"/>
  <c r="AL205" i="1"/>
  <c r="AH205" i="1"/>
  <c r="AH203" i="1" s="1"/>
  <c r="AH202" i="1" s="1"/>
  <c r="AD205" i="1"/>
  <c r="Z205" i="1"/>
  <c r="Z203" i="1" s="1"/>
  <c r="Z202" i="1" s="1"/>
  <c r="U205" i="1"/>
  <c r="P204" i="1"/>
  <c r="AL203" i="1"/>
  <c r="AL202" i="1" s="1"/>
  <c r="AD203" i="1"/>
  <c r="AD202" i="1" s="1"/>
  <c r="U203" i="1"/>
  <c r="P201" i="1"/>
  <c r="P198" i="1" s="1"/>
  <c r="P199" i="1"/>
  <c r="AL198" i="1"/>
  <c r="P197" i="1"/>
  <c r="P196" i="1"/>
  <c r="P195" i="1"/>
  <c r="P194" i="1"/>
  <c r="P193" i="1"/>
  <c r="P191" i="1"/>
  <c r="P190" i="1" s="1"/>
  <c r="AP190" i="1"/>
  <c r="AL190" i="1"/>
  <c r="AL187" i="1" s="1"/>
  <c r="AH190" i="1"/>
  <c r="U190" i="1"/>
  <c r="U187" i="1" s="1"/>
  <c r="P188" i="1"/>
  <c r="AP187" i="1"/>
  <c r="AH187" i="1"/>
  <c r="AD187" i="1"/>
  <c r="Z187" i="1"/>
  <c r="P178" i="1"/>
  <c r="P177" i="1"/>
  <c r="AP176" i="1"/>
  <c r="AL176" i="1"/>
  <c r="AH176" i="1"/>
  <c r="AD176" i="1"/>
  <c r="Z176" i="1"/>
  <c r="U176" i="1"/>
  <c r="P175" i="1"/>
  <c r="P174" i="1"/>
  <c r="P173" i="1"/>
  <c r="P172" i="1"/>
  <c r="AP171" i="1"/>
  <c r="AL171" i="1"/>
  <c r="AH171" i="1"/>
  <c r="AD171" i="1"/>
  <c r="Z171" i="1"/>
  <c r="U171" i="1"/>
  <c r="P170" i="1"/>
  <c r="P169" i="1"/>
  <c r="AP168" i="1"/>
  <c r="AL168" i="1"/>
  <c r="AH168" i="1"/>
  <c r="AD168" i="1"/>
  <c r="Z168" i="1"/>
  <c r="U168" i="1"/>
  <c r="P167" i="1"/>
  <c r="P166" i="1"/>
  <c r="P165" i="1"/>
  <c r="P164" i="1"/>
  <c r="AP163" i="1"/>
  <c r="AL163" i="1"/>
  <c r="AH163" i="1"/>
  <c r="AD163" i="1"/>
  <c r="Z163" i="1"/>
  <c r="U163" i="1"/>
  <c r="P162" i="1"/>
  <c r="P161" i="1"/>
  <c r="P160" i="1"/>
  <c r="P159" i="1"/>
  <c r="P158" i="1"/>
  <c r="P157" i="1"/>
  <c r="AP156" i="1"/>
  <c r="AP154" i="1" s="1"/>
  <c r="AP153" i="1" s="1"/>
  <c r="AL156" i="1"/>
  <c r="AH156" i="1"/>
  <c r="AH154" i="1" s="1"/>
  <c r="AH153" i="1" s="1"/>
  <c r="AD156" i="1"/>
  <c r="Z156" i="1"/>
  <c r="Z154" i="1" s="1"/>
  <c r="Z153" i="1" s="1"/>
  <c r="U156" i="1"/>
  <c r="P155" i="1"/>
  <c r="AL154" i="1"/>
  <c r="AD154" i="1"/>
  <c r="AD153" i="1" s="1"/>
  <c r="U154" i="1"/>
  <c r="AL153" i="1"/>
  <c r="U153" i="1"/>
  <c r="P152" i="1"/>
  <c r="P150" i="1"/>
  <c r="AL149" i="1"/>
  <c r="P148" i="1"/>
  <c r="P147" i="1"/>
  <c r="P146" i="1"/>
  <c r="P145" i="1"/>
  <c r="P144" i="1"/>
  <c r="P142" i="1"/>
  <c r="P141" i="1" s="1"/>
  <c r="AP141" i="1"/>
  <c r="AL141" i="1"/>
  <c r="AL138" i="1" s="1"/>
  <c r="AH141" i="1"/>
  <c r="U141" i="1"/>
  <c r="U138" i="1" s="1"/>
  <c r="P139" i="1"/>
  <c r="AP138" i="1"/>
  <c r="AH138" i="1"/>
  <c r="AD138" i="1"/>
  <c r="Z138" i="1"/>
  <c r="AP127" i="1"/>
  <c r="AL127" i="1"/>
  <c r="AH127" i="1"/>
  <c r="AD127" i="1"/>
  <c r="Z127" i="1"/>
  <c r="U127" i="1"/>
  <c r="AP122" i="1"/>
  <c r="AL122" i="1"/>
  <c r="AH122" i="1"/>
  <c r="AD122" i="1"/>
  <c r="Z122" i="1"/>
  <c r="U122" i="1"/>
  <c r="AP119" i="1"/>
  <c r="AL119" i="1"/>
  <c r="AH119" i="1"/>
  <c r="AD119" i="1"/>
  <c r="Z119" i="1"/>
  <c r="U119" i="1"/>
  <c r="AP114" i="1"/>
  <c r="AL114" i="1"/>
  <c r="AH114" i="1"/>
  <c r="AD114" i="1"/>
  <c r="Z114" i="1"/>
  <c r="U114" i="1"/>
  <c r="AP107" i="1"/>
  <c r="AL107" i="1"/>
  <c r="AH107" i="1"/>
  <c r="AD107" i="1"/>
  <c r="Z107" i="1"/>
  <c r="U107" i="1"/>
  <c r="P130" i="1"/>
  <c r="P129" i="1"/>
  <c r="P128" i="1"/>
  <c r="P126" i="1"/>
  <c r="P125" i="1"/>
  <c r="P124" i="1"/>
  <c r="P123" i="1"/>
  <c r="P121" i="1"/>
  <c r="P120" i="1"/>
  <c r="P118" i="1"/>
  <c r="P117" i="1"/>
  <c r="P116" i="1"/>
  <c r="P115" i="1"/>
  <c r="P113" i="1"/>
  <c r="P112" i="1"/>
  <c r="P111" i="1"/>
  <c r="P110" i="1"/>
  <c r="P109" i="1"/>
  <c r="P108" i="1"/>
  <c r="P106" i="1"/>
  <c r="P103" i="1"/>
  <c r="P101" i="1"/>
  <c r="P99" i="1"/>
  <c r="P98" i="1"/>
  <c r="P97" i="1"/>
  <c r="P96" i="1"/>
  <c r="P95" i="1"/>
  <c r="P93" i="1"/>
  <c r="P92" i="1"/>
  <c r="P90" i="1"/>
  <c r="AL100" i="1"/>
  <c r="AL92" i="1"/>
  <c r="AP92" i="1"/>
  <c r="AP89" i="1" s="1"/>
  <c r="AH92" i="1"/>
  <c r="AH89" i="1" s="1"/>
  <c r="U92" i="1"/>
  <c r="U89" i="1" s="1"/>
  <c r="AL89" i="1"/>
  <c r="AD89" i="1"/>
  <c r="Z89" i="1"/>
  <c r="R246" i="1"/>
  <c r="N246" i="1"/>
  <c r="J246" i="1"/>
  <c r="R245" i="1"/>
  <c r="N245" i="1"/>
  <c r="J245" i="1"/>
  <c r="R244" i="1"/>
  <c r="N244" i="1"/>
  <c r="J244" i="1"/>
  <c r="AL180" i="23" l="1"/>
  <c r="AL228" i="23" s="1"/>
  <c r="AL229" i="23" s="1"/>
  <c r="AH229" i="24"/>
  <c r="AL180" i="22"/>
  <c r="AL228" i="22" s="1"/>
  <c r="AL229" i="22" s="1"/>
  <c r="AD249" i="25"/>
  <c r="R249" i="25" s="1"/>
  <c r="R246" i="25"/>
  <c r="AD242" i="25"/>
  <c r="P154" i="25"/>
  <c r="V242" i="25"/>
  <c r="BH242" i="25" s="1"/>
  <c r="J247" i="25"/>
  <c r="AZ246" i="25"/>
  <c r="U200" i="24"/>
  <c r="P200" i="24" s="1"/>
  <c r="U132" i="24"/>
  <c r="U202" i="22"/>
  <c r="P202" i="22" s="1"/>
  <c r="P176" i="1"/>
  <c r="P225" i="1"/>
  <c r="P187" i="1"/>
  <c r="P203" i="1"/>
  <c r="U132" i="25"/>
  <c r="U132" i="23"/>
  <c r="P154" i="1"/>
  <c r="P156" i="1"/>
  <c r="P163" i="1"/>
  <c r="P168" i="1"/>
  <c r="P171" i="1"/>
  <c r="U202" i="1"/>
  <c r="P202" i="1" s="1"/>
  <c r="P205" i="1"/>
  <c r="P212" i="1"/>
  <c r="P217" i="1"/>
  <c r="P220" i="1"/>
  <c r="R241" i="1"/>
  <c r="P153" i="1"/>
  <c r="N241" i="1"/>
  <c r="J241" i="1"/>
  <c r="P149" i="1"/>
  <c r="P138" i="1" s="1"/>
  <c r="P127" i="1"/>
  <c r="P122" i="1"/>
  <c r="P119" i="1"/>
  <c r="P114" i="1"/>
  <c r="P107" i="1"/>
  <c r="P100" i="1"/>
  <c r="P89" i="1" s="1"/>
  <c r="U229" i="24" l="1"/>
  <c r="BB246" i="25"/>
  <c r="R242" i="25"/>
  <c r="BB242" i="25" s="1"/>
  <c r="BE242" i="25"/>
  <c r="BE243" i="25"/>
  <c r="AV242" i="25"/>
  <c r="BJ242" i="25"/>
  <c r="AT242" i="25"/>
  <c r="BC242" i="25"/>
  <c r="AZ242" i="25"/>
  <c r="P132" i="24"/>
  <c r="U180" i="24"/>
  <c r="U180" i="25"/>
  <c r="P132" i="25"/>
  <c r="P132" i="23"/>
  <c r="U179" i="22"/>
  <c r="P131" i="22"/>
  <c r="AP105" i="1"/>
  <c r="AP104" i="1" s="1"/>
  <c r="AP131" i="1" s="1"/>
  <c r="AP179" i="1" s="1"/>
  <c r="AP180" i="1" s="1"/>
  <c r="AP228" i="1" s="1"/>
  <c r="AP229" i="1" s="1"/>
  <c r="AL105" i="1"/>
  <c r="AL104" i="1" s="1"/>
  <c r="AL131" i="1" s="1"/>
  <c r="AL179" i="1" s="1"/>
  <c r="AL180" i="1" s="1"/>
  <c r="AL228" i="1" s="1"/>
  <c r="AL229" i="1" s="1"/>
  <c r="AH105" i="1"/>
  <c r="AH104" i="1" s="1"/>
  <c r="AH131" i="1" s="1"/>
  <c r="AH179" i="1" s="1"/>
  <c r="AH180" i="1" s="1"/>
  <c r="AH228" i="1" s="1"/>
  <c r="AH229" i="1" s="1"/>
  <c r="AD105" i="1"/>
  <c r="AD104" i="1" s="1"/>
  <c r="AD131" i="1" s="1"/>
  <c r="AD179" i="1" s="1"/>
  <c r="AD180" i="1" s="1"/>
  <c r="AD228" i="1" s="1"/>
  <c r="AD229" i="1" s="1"/>
  <c r="Z105" i="1"/>
  <c r="Z104" i="1" s="1"/>
  <c r="Z131" i="1" s="1"/>
  <c r="Z179" i="1" s="1"/>
  <c r="Z180" i="1" s="1"/>
  <c r="Z228" i="1" s="1"/>
  <c r="Z229" i="1" s="1"/>
  <c r="U105" i="1"/>
  <c r="P180" i="24" l="1"/>
  <c r="U181" i="24"/>
  <c r="P181" i="24" s="1"/>
  <c r="U181" i="25"/>
  <c r="P180" i="25"/>
  <c r="P229" i="24"/>
  <c r="P228" i="24"/>
  <c r="P179" i="23"/>
  <c r="U180" i="22"/>
  <c r="P179" i="22"/>
  <c r="U104" i="1"/>
  <c r="P105" i="1"/>
  <c r="P181" i="25" l="1"/>
  <c r="U229" i="25"/>
  <c r="P180" i="23"/>
  <c r="U228" i="23"/>
  <c r="P180" i="22"/>
  <c r="U228" i="22"/>
  <c r="P104" i="1"/>
  <c r="U131" i="1"/>
  <c r="U230" i="25" l="1"/>
  <c r="P230" i="25" s="1"/>
  <c r="P229" i="25"/>
  <c r="U229" i="23"/>
  <c r="P229" i="23" s="1"/>
  <c r="P228" i="23"/>
  <c r="U229" i="22"/>
  <c r="P229" i="22" s="1"/>
  <c r="P228" i="22"/>
  <c r="U179" i="1"/>
  <c r="P131" i="1"/>
  <c r="U180" i="1" l="1"/>
  <c r="P179" i="1"/>
  <c r="U228" i="1" l="1"/>
  <c r="P180" i="1"/>
  <c r="U229" i="1" l="1"/>
  <c r="P229" i="1" s="1"/>
  <c r="P228" i="1"/>
  <c r="Z242" i="25" l="1"/>
  <c r="N246" i="25"/>
  <c r="BA246" i="25" s="1"/>
  <c r="N242" i="25"/>
  <c r="BA242" i="25" s="1"/>
  <c r="BD242" i="25" l="1"/>
  <c r="AU242" i="25"/>
  <c r="BI242" i="25"/>
</calcChain>
</file>

<file path=xl/comments1.xml><?xml version="1.0" encoding="utf-8"?>
<comments xmlns="http://schemas.openxmlformats.org/spreadsheetml/2006/main">
  <authors>
    <author>Пользователь</author>
    <author>Елена Михайловна Алексеева</author>
  </authors>
  <commentList>
    <comment ref="U86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4</t>
        </r>
      </text>
    </comment>
    <comment ref="Z86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5</t>
        </r>
      </text>
    </comment>
    <comment ref="AL87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</t>
        </r>
      </text>
    </comment>
    <comment ref="A122" authorId="1">
      <text>
        <r>
          <rPr>
            <b/>
            <sz val="9"/>
            <color indexed="81"/>
            <rFont val="Tahoma"/>
            <charset val="1"/>
          </rPr>
          <t>Елена Михайловна Алексеева:</t>
        </r>
        <r>
          <rPr>
            <sz val="9"/>
            <color indexed="81"/>
            <rFont val="Tahoma"/>
            <charset val="1"/>
          </rPr>
          <t xml:space="preserve">
пеня
</t>
        </r>
      </text>
    </comment>
  </commentList>
</comments>
</file>

<file path=xl/sharedStrings.xml><?xml version="1.0" encoding="utf-8"?>
<sst xmlns="http://schemas.openxmlformats.org/spreadsheetml/2006/main" count="3204" uniqueCount="460">
  <si>
    <t>УТВЕРЖДАЮ:</t>
  </si>
  <si>
    <t>(подпись) (расшифровка подписи)</t>
  </si>
  <si>
    <t>"___"____________20__г.</t>
  </si>
  <si>
    <t>СОГЛАСОВАНО:</t>
  </si>
  <si>
    <t>ПЛАН ФИНАНСОВО-ХОЗЯЙСТВЕННОЙ</t>
  </si>
  <si>
    <t>Наименование учреждения</t>
  </si>
  <si>
    <t>форма по ОКУД</t>
  </si>
  <si>
    <t>по ОКПО</t>
  </si>
  <si>
    <t>Наименование органа, осуществляющего</t>
  </si>
  <si>
    <t>функции и полномочия учредителя</t>
  </si>
  <si>
    <t>Глава по БК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</si>
  <si>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</si>
  <si>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</si>
  <si>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</si>
  <si>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</si>
  <si>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Код причины постановки на учет (КПП)</t>
  </si>
  <si>
    <t>по ОКВ</t>
  </si>
  <si>
    <t>Единица измерения: руб.</t>
  </si>
  <si>
    <t>рублей</t>
  </si>
  <si>
    <t>Итого:</t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</si>
  <si>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</si>
  <si>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</si>
  <si>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t>в том числе балансовая стоимость особо ценного движимого имущества</t>
  </si>
  <si>
    <t>Наименование показателя</t>
  </si>
  <si>
    <t>Сумма, тыс.руб.</t>
  </si>
  <si>
    <t>Нефинансовые активы, всего:</t>
  </si>
  <si>
    <t>1.</t>
  </si>
  <si>
    <t>2.</t>
  </si>
  <si>
    <t>в том числе:</t>
  </si>
  <si>
    <t>2.1.</t>
  </si>
  <si>
    <t>2.2.</t>
  </si>
  <si>
    <t>2.3.</t>
  </si>
  <si>
    <t>2.4.</t>
  </si>
  <si>
    <t>3.</t>
  </si>
  <si>
    <t>(подпись)</t>
  </si>
  <si>
    <t>(расшифровка подписи)</t>
  </si>
  <si>
    <t>(должность)</t>
  </si>
  <si>
    <t>2.5.</t>
  </si>
  <si>
    <t>ДЕЯТЕЛЬНОСТИ МУНИЦИПАЛЬНОГО УЧРЕЖДЕНИЯ</t>
  </si>
  <si>
    <t>на "___" _________2017_г.</t>
  </si>
  <si>
    <t>Код строки</t>
  </si>
  <si>
    <t>Код по бюджетной классификации Российской Федерации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</si>
  <si>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</si>
  <si>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</si>
  <si>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</si>
  <si>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</si>
  <si>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</si>
  <si>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</si>
  <si>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</si>
  <si>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</si>
  <si>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Выплаты по расходам, всего:</t>
  </si>
  <si>
    <t>Остаток средств на начало года</t>
  </si>
  <si>
    <t>Остаток средств на конец года</t>
  </si>
  <si>
    <t>N п/п</t>
  </si>
  <si>
    <t>Финансовые активы, всего:</t>
  </si>
  <si>
    <t>Обязательства, всего:</t>
  </si>
  <si>
    <t xml:space="preserve"> из них:                                                                                                                                                                                                                                          долговые обязательства</t>
  </si>
  <si>
    <t xml:space="preserve">Показатели выплат по расходам </t>
  </si>
  <si>
    <t>Год начала закупки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</si>
  <si>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</si>
  <si>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</si>
  <si>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</si>
  <si>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 г. очередной финансовый год</t>
  </si>
  <si>
    <t>Выплаты по расходам на закупку товаров, работ, услуг, всего:</t>
  </si>
  <si>
    <t>0001</t>
  </si>
  <si>
    <t>Сведения о средствах, поступающих</t>
  </si>
  <si>
    <t>010</t>
  </si>
  <si>
    <t>020</t>
  </si>
  <si>
    <t>030</t>
  </si>
  <si>
    <t>040</t>
  </si>
  <si>
    <t>Поступление</t>
  </si>
  <si>
    <t>Выбытие</t>
  </si>
  <si>
    <t>Справочнея информация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</si>
  <si>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</si>
  <si>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</si>
  <si>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</si>
  <si>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(тыс.руб.)</t>
  </si>
  <si>
    <t>Сумма (руб., с точностью до двух знаков после запятой - 0,00)</t>
  </si>
  <si>
    <t>Сумма выплат по расходам на закупку товаров, работ и услуг, руб. (с точностью до двух знаков после запятой - 0,00)</t>
  </si>
  <si>
    <t>Объем финансового обеспечения, руб. (с точностью до двух знаков после запятой - 0,00)</t>
  </si>
  <si>
    <t>на 2018 г.             1-ый год планового периода</t>
  </si>
  <si>
    <t>на 2019 г.            2-ой год планового периода</t>
  </si>
  <si>
    <t xml:space="preserve"> Управление образования администрации города Кемерово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</si>
  <si>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</si>
  <si>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</si>
  <si>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расходов__________________________________________________________________________________________________________________</t>
  </si>
  <si>
    <t>Источник финансового обеспечения ___________________________________________________________________________________________________</t>
  </si>
  <si>
    <t>1.1. Расчеты (обоснования) расходов на оплату труда</t>
  </si>
  <si>
    <t>№
п/п</t>
  </si>
  <si>
    <t>Должность, группа должностей</t>
  </si>
  <si>
    <t>Установленная численность,
ед</t>
  </si>
  <si>
    <t xml:space="preserve"> Среднемесячный размер оплаты труда на одного работника, руб</t>
  </si>
  <si>
    <t>Ежемесячная надбавка к должностному окладу, %</t>
  </si>
  <si>
    <t xml:space="preserve">Районный коэффициент </t>
  </si>
  <si>
    <t>Фонд оплаты труда в год, руб
( гр. 3 х гр. 4  х
 (1 + гр. 8/100)
 х гр. 9 х 12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</si>
  <si>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</si>
  <si>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</si>
  <si>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</si>
  <si>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х</t>
  </si>
  <si>
    <t>Код видов расходов_______________________________________________________________________</t>
  </si>
  <si>
    <t>Источник финансового обеспечения _______________________________________________________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</si>
  <si>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</si>
  <si>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</si>
  <si>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1 работника в день, руб</t>
  </si>
  <si>
    <t>Количество работников, чел</t>
  </si>
  <si>
    <t>Количество дней</t>
  </si>
  <si>
    <t>Сумма, руб.
(гр. 3 х гр. 4 х гр. 5)</t>
  </si>
  <si>
    <t>Выплаты персоналу при направлении в служебные командировки в пределах территории Российской Федерации</t>
  </si>
  <si>
    <t>1.1.</t>
  </si>
  <si>
    <t xml:space="preserve">в том числе:
компенсация дополнительных расходов, связанных с проживанием вне места постоянного жительства (суточных)  </t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</si>
  <si>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</si>
  <si>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</si>
  <si>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</si>
  <si>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</si>
  <si>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</si>
  <si>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Код видов расходов_________________________________________________________________________________________________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</si>
  <si>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</si>
  <si>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</si>
  <si>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1 работника</t>
  </si>
  <si>
    <t>Размер выплаты (пособия) в месяц, руб</t>
  </si>
  <si>
    <t>Сумма, руб 
(гр. 3 х гр. 4 х гр. 5)</t>
  </si>
  <si>
    <t>Пособие по уходу за ребенком</t>
  </si>
  <si>
    <t>1. Расчеты (обоснования) выплат персоналу</t>
  </si>
  <si>
    <t xml:space="preserve">1.4. Расчет (обоснования) страховых взносов на обязательное страхование в Пенсионный фонд Российской Федерации,  Фонд социального страхования Российской Федерации, Федеральный фонд обязательного медицинского страхования </t>
  </si>
  <si>
    <t>Наименование государственного внебюджетного фонда</t>
  </si>
  <si>
    <t>Размер базы для начисления страховых взносов, руб</t>
  </si>
  <si>
    <t>Сумма взноса, руб</t>
  </si>
  <si>
    <t>Страховые взносы в Пенсионный фонд Российской Федерации, всего</t>
  </si>
  <si>
    <t>x</t>
  </si>
  <si>
    <t>в том числе: 
по ставке 22,0%</t>
  </si>
  <si>
    <t>по ставке 10,0%</t>
  </si>
  <si>
    <t>с применением пониженных тарифов взносов в Пенсионный фонд    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</si>
  <si>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</si>
  <si>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  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</si>
  <si>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
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</si>
  <si>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</si>
  <si>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</t>
  </si>
  <si>
    <t>Страховые взносы в Федеральный фонд обязательного медицинского страхования, всего (по ставке 5,1%)</t>
  </si>
  <si>
    <t>2. Расчет (обоснование) расходов на
социальные и иные выплаты населению</t>
  </si>
  <si>
    <t>Код видов расходов ______________________________________________________________</t>
  </si>
  <si>
    <t>Источник финансового обеспечения_______________________________________________</t>
  </si>
  <si>
    <t>Размер одной выплаты, руб</t>
  </si>
  <si>
    <t>Количество выплат в год</t>
  </si>
  <si>
    <t>Общая сумма выплат, руб
(гр.3 х гр.4)</t>
  </si>
  <si>
    <t>3. Расчет (обоснование) расходов на уплату налогов, сборов и иных платежей</t>
  </si>
  <si>
    <t>Код видов расходов __________________________________________________________</t>
  </si>
  <si>
    <t>Источник финансового обеспечения ____________________________________________</t>
  </si>
  <si>
    <t>3.1. Расчет (обоснование) расходов на оплату налога на имущество</t>
  </si>
  <si>
    <t>Налоговая база,
 руб</t>
  </si>
  <si>
    <t>Ставка налога, %</t>
  </si>
  <si>
    <t>Сумма исчисленного налога, подлежащего уплате, руб
(гр. 3 х гр. 4/100)</t>
  </si>
  <si>
    <t>Налог на имущество, всего</t>
  </si>
  <si>
    <t>в том числе по группам:</t>
  </si>
  <si>
    <t>недвижимое имущество</t>
  </si>
  <si>
    <t>из них:
переданное в аренду</t>
  </si>
  <si>
    <t>движимое имущество</t>
  </si>
  <si>
    <t>3.2. Расчет  (обоснование) расходов на оплату земельного налога</t>
  </si>
  <si>
    <t xml:space="preserve">Кадастровая стоимость земельного участка 
</t>
  </si>
  <si>
    <t>Ставка 
налога,
 %</t>
  </si>
  <si>
    <t>Сумма, руб
(гр. 3 х гр. 4/100)</t>
  </si>
  <si>
    <t>Земельный налог, всего</t>
  </si>
  <si>
    <t>в том числе по участкам:</t>
  </si>
  <si>
    <t>3.3. Расчет (обоснование) расходов на оплату прочих налогов и сборов</t>
  </si>
  <si>
    <t>Источник финансового обеспечения _______________________________________________</t>
  </si>
  <si>
    <t>Налоговая база, руб</t>
  </si>
  <si>
    <t>Всего, руб
(гр. 3 х гр. 4/100)</t>
  </si>
  <si>
    <t>Транспортный налог</t>
  </si>
  <si>
    <t>в том числе по транспортным средствам:</t>
  </si>
  <si>
    <t xml:space="preserve">Водный налог </t>
  </si>
  <si>
    <t>в том числе по объектам</t>
  </si>
  <si>
    <t>4. Расчет (обоснование) расходов на  безвозмездные 
перечисления организациям</t>
  </si>
  <si>
    <t>Код видов расходов _________________________________________________________</t>
  </si>
  <si>
    <t>Источник финансового обеспечения __________________________________________</t>
  </si>
  <si>
    <t>5. Расчет (обоснование)  прочих расходов 
(кроме расходов на закупку товаров, работ, услуг)</t>
  </si>
  <si>
    <t>Код видов расходов ____________________________________________________________</t>
  </si>
  <si>
    <t>Источник финансового обеспечения _____________________________________________</t>
  </si>
  <si>
    <t>Выплата стипендий учащимся, студентам, аспирантам, ученым</t>
  </si>
  <si>
    <t>6. Расчет (обоснование) 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</si>
  <si>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</si>
  <si>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</si>
  <si>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</si>
  <si>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</t>
  </si>
  <si>
    <t>Сумма, 
 руб
 (гр. 3 х гр. 4 х гр. 5)</t>
  </si>
  <si>
    <t xml:space="preserve">Абонентская плата за номер 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</si>
  <si>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</si>
  <si>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</si>
  <si>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Услуги 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</si>
  <si>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</si>
  <si>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</si>
  <si>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 интернет-провайдеров</t>
  </si>
  <si>
    <t>Услуги электронной почты (электронный адрес)</t>
  </si>
  <si>
    <t>6. Расчет  расходов на закупку товаров, работ, услуг</t>
  </si>
  <si>
    <t>Код видов расходов ________________________________________________________________</t>
  </si>
  <si>
    <t>Источник финансового обеспечения ________________________________________________</t>
  </si>
  <si>
    <t>6.2. Расчет  расходов на оплату транспортных услуг услуг</t>
  </si>
  <si>
    <t>Количество услуг перевозки</t>
  </si>
  <si>
    <t xml:space="preserve">Цена услуги перевозки, руб </t>
  </si>
  <si>
    <t>Сумма, руб (гр. 3 х гр. 4)</t>
  </si>
  <si>
    <t xml:space="preserve">Плата за перевозку (доставку) грузов (отправлений) </t>
  </si>
  <si>
    <t>Обеспечение должностных лиц проездными документами в служебных целях</t>
  </si>
  <si>
    <t>Источник финансового обеспечения _________________________________________________</t>
  </si>
  <si>
    <t>6.3. Расчет расходов на оплату коммунальных услуг</t>
  </si>
  <si>
    <t>Размер потребелния ресурсов</t>
  </si>
  <si>
    <t>Тариф 
(с НДС), руб</t>
  </si>
  <si>
    <t>Индексация,%</t>
  </si>
  <si>
    <t>Сумма, руб
(гр.4 х гр.5   
х гр.6)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</si>
  <si>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</si>
  <si>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</si>
  <si>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</si>
  <si>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</si>
  <si>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Холодное водоснабжение, всего</t>
  </si>
  <si>
    <t>Водоотведение, всего</t>
  </si>
  <si>
    <t>6.4. Расчет расходов на оплату аренды имущества</t>
  </si>
  <si>
    <t>Количество</t>
  </si>
  <si>
    <t>Ставка арендной платы</t>
  </si>
  <si>
    <t>Стоимость 
с НДС, 
руб</t>
  </si>
  <si>
    <t>Аренда недвижимого имущества</t>
  </si>
  <si>
    <t>Аренда движимого имущества</t>
  </si>
  <si>
    <t>Код видов расходов _____________________________________________________________</t>
  </si>
  <si>
    <t>6.5. Расчет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</si>
  <si>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</si>
  <si>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</si>
  <si>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</si>
  <si>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</si>
  <si>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</si>
  <si>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</si>
  <si>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</si>
  <si>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 помещений, окон, натирка полов</t>
  </si>
  <si>
    <t>Содержание объектов движимого имущества в чистоте</t>
  </si>
  <si>
    <t>мойка и чистка (химчистка) имущества (транспорта  и т.д.)</t>
  </si>
  <si>
    <t>прачечные услуги</t>
  </si>
  <si>
    <t>Ремонт (текущий и капитальный) имущества</t>
  </si>
  <si>
    <t>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</si>
  <si>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</si>
  <si>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</t>
  </si>
  <si>
    <t>Источник финансового обеспечения ___________________________________________</t>
  </si>
  <si>
    <t xml:space="preserve">6.6. Расчет расходов на оплату прочих работ, услуг </t>
  </si>
  <si>
    <t>Количество договоров</t>
  </si>
  <si>
    <t>Стоимость услуги, руб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</si>
  <si>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</si>
  <si>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</si>
  <si>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</si>
  <si>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(обновление)программного обеспечения</t>
  </si>
  <si>
    <t>Код видов расходов _______________________________________________________</t>
  </si>
  <si>
    <t>Источник финансового обеспечения ________________________________________</t>
  </si>
  <si>
    <t>6.7. Расчет расходов на приобретение основных средств</t>
  </si>
  <si>
    <t>Средняя стоимость, руб</t>
  </si>
  <si>
    <t>Сумма, руб 
(гр.2 х гр. 3)</t>
  </si>
  <si>
    <t>Приобретение основных средств</t>
  </si>
  <si>
    <t>в том числе по группам объектов:</t>
  </si>
  <si>
    <t>6.8. Расчет расходов на приобретение материальных запасов</t>
  </si>
  <si>
    <t>Единица измерения</t>
  </si>
  <si>
    <t>Цена за единицу, руб</t>
  </si>
  <si>
    <t>Сумма, руб (гр. 4 х гр. 5)</t>
  </si>
  <si>
    <t>Приобретение материалов</t>
  </si>
  <si>
    <t>в том числе по группам материалов:</t>
  </si>
  <si>
    <t>Приложение № ____                          к плану финансово-хазяйственной деятельности</t>
  </si>
  <si>
    <t>от  «___»________2017г.</t>
  </si>
  <si>
    <t>Источник финансового обеспечения_________________________________________________________________________________</t>
  </si>
  <si>
    <t>Код видов расходов_________________________________________________________________</t>
  </si>
  <si>
    <t>Источник финансового обеспечения__________________________________________________</t>
  </si>
  <si>
    <t>Код видов расходов__________________________________________________________</t>
  </si>
  <si>
    <t>Источник финансового обеспечения____________________________________________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</si>
  <si>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</si>
  <si>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</si>
  <si>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</si>
  <si>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</si>
  <si>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</si>
  <si>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</si>
  <si>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</si>
  <si>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</si>
  <si>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КОДЫ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</si>
  <si>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</si>
  <si>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</si>
  <si>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</si>
  <si>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</si>
  <si>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</si>
  <si>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</si>
  <si>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</si>
  <si>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</si>
  <si>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</si>
  <si>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ОКТМО</t>
  </si>
  <si>
    <t>ведение лицевого счета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</si>
  <si>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</si>
  <si>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</si>
  <si>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</si>
  <si>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</si>
  <si>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</si>
  <si>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</si>
  <si>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</si>
  <si>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</si>
  <si>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</si>
  <si>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</si>
  <si>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</si>
  <si>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</si>
  <si>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</si>
  <si>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</si>
  <si>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</si>
  <si>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</si>
  <si>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</si>
  <si>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</si>
  <si>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</si>
  <si>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</si>
  <si>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</si>
  <si>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</si>
  <si>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</si>
  <si>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</si>
  <si>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</si>
  <si>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</si>
  <si>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(телефон)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</si>
  <si>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</si>
  <si>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</si>
  <si>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</si>
  <si>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 в том числе:  </t>
  </si>
  <si>
    <t xml:space="preserve">    услуга (работа) №1</t>
  </si>
  <si>
    <t xml:space="preserve">    услуга (работа) №2</t>
  </si>
  <si>
    <t xml:space="preserve">  доходы от штрафов, пеней, иных сумм принудительного изъятия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</si>
  <si>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</si>
  <si>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</si>
  <si>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</si>
  <si>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</si>
  <si>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</si>
  <si>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</si>
  <si>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</si>
  <si>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 xml:space="preserve"> в том числе на:                                        </t>
  </si>
  <si>
    <t xml:space="preserve">  выплаты пресоналу,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</si>
  <si>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</si>
  <si>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</si>
  <si>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</si>
  <si>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</si>
  <si>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</si>
  <si>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</si>
  <si>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</si>
  <si>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</si>
  <si>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</si>
  <si>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</si>
  <si>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стипендии </t>
  </si>
  <si>
    <t xml:space="preserve">    премии и гранты</t>
  </si>
  <si>
    <t xml:space="preserve">  исполнение судебных актов, всего</t>
  </si>
  <si>
    <t xml:space="preserve">   из них:                                                         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</si>
  <si>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</si>
  <si>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уплату налогов, сборов и иных платежей, всего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</si>
  <si>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</si>
  <si>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</si>
  <si>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</si>
  <si>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расходы на закупку товаров, работ, услуг, всего</t>
  </si>
  <si>
    <t xml:space="preserve">    прочая закупка товаров, работ и услуг для обеспечения государственных (муниципальных) нужд</t>
  </si>
  <si>
    <t>Таблица 1</t>
  </si>
  <si>
    <t>субсидия на финансовое обеспечение выполнения муниципального задания из бюджета города Кемерово</t>
  </si>
  <si>
    <t>Таблица 2</t>
  </si>
  <si>
    <r>
      <t xml:space="preserve">4. Общая балансовая стоимость </t>
    </r>
    <r>
      <rPr>
        <b/>
        <i/>
        <sz val="10"/>
        <rFont val="Times New Roman"/>
        <family val="1"/>
        <charset val="204"/>
      </rPr>
      <t>недвижимого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</si>
  <si>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r>
      <t xml:space="preserve">5. Общая балансовая стоимость </t>
    </r>
    <r>
      <rPr>
        <b/>
        <i/>
        <sz val="10"/>
        <rFont val="Times New Roman"/>
        <family val="1"/>
        <charset val="204"/>
      </rPr>
      <t>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</si>
  <si>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</si>
  <si>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(Должность руководителя муниципального учреждения)</t>
  </si>
  <si>
    <t>(последнюю отчетную дату)</t>
  </si>
  <si>
    <t>на "___" _____________2017_г.</t>
  </si>
  <si>
    <t>Показатели финансового состояния учреждения (подразделения)</t>
  </si>
  <si>
    <t>Таблица 2.1</t>
  </si>
  <si>
    <t>Таблица 3</t>
  </si>
  <si>
    <t>Таблица 4</t>
  </si>
  <si>
    <t>(очередной финансовый год)</t>
  </si>
  <si>
    <t>Показатели по поступлениям и выплатам учреждения (подразделения)</t>
  </si>
  <si>
    <t>на закупку товаров, работ, услуг учреждения (подразделения)</t>
  </si>
  <si>
    <t>во временное распоряжение учреждения (подразделения)</t>
  </si>
  <si>
    <t>Наименование подразделения</t>
  </si>
  <si>
    <t>(указывается КПП учреждения и подразделения)</t>
  </si>
  <si>
    <t xml:space="preserve">1. Цели деятельности учреждения (подразделения) в соответствии с федеральными законами, иными нормативными (муниципальными) </t>
  </si>
  <si>
    <t xml:space="preserve">2. Виды деятельности учреждения (подразделения), относящиеся к его основным видам деятельности в соответствии с уставом учреждения </t>
  </si>
  <si>
    <t xml:space="preserve">3. Перечень услуг (работ), относящихся в соответствии с уставом (положением подразделения) к основным видам деятельности учреждения </t>
  </si>
  <si>
    <t>правовыми актами и уставом учреждения</t>
  </si>
  <si>
    <t>(положением подразделения)</t>
  </si>
  <si>
    <t>(подразделения), предоставление которых для физических и юридических лиц осуществляется, в том числе за плату</t>
  </si>
  <si>
    <t xml:space="preserve"> - приобретенного учреждением (подразделением) за счет выделенных собственником имущества учреждения средств</t>
  </si>
  <si>
    <t xml:space="preserve"> - приобретенного учреждением (подразделением) за счет доходов, полученных от иной приносящей доход деятельности</t>
  </si>
  <si>
    <t xml:space="preserve"> из них:                                                                                                                                                                        </t>
  </si>
  <si>
    <t xml:space="preserve">  недвижимое имущество, всего:</t>
  </si>
  <si>
    <t xml:space="preserve">   в том числе:       </t>
  </si>
  <si>
    <t xml:space="preserve">    остаточная стоимость</t>
  </si>
  <si>
    <t xml:space="preserve">  особо ценное движимое имущество,  всего:</t>
  </si>
  <si>
    <t xml:space="preserve">   в том числе: </t>
  </si>
  <si>
    <t xml:space="preserve"> из них: </t>
  </si>
  <si>
    <t xml:space="preserve">  денежные средства учреждения, всего   </t>
  </si>
  <si>
    <t xml:space="preserve">   в том числе:</t>
  </si>
  <si>
    <t xml:space="preserve">    денежные средства учреждения на счетах</t>
  </si>
  <si>
    <t xml:space="preserve">    денежные средства учреждения, размещенные на депозиты в кредитной организации</t>
  </si>
  <si>
    <t xml:space="preserve">  иные финансовые инструменты</t>
  </si>
  <si>
    <t xml:space="preserve">  дебиторская задолженность по доходам</t>
  </si>
  <si>
    <t xml:space="preserve">  дебиторская задолженность по расходам</t>
  </si>
  <si>
    <t xml:space="preserve">  кредиторская задолженность:</t>
  </si>
  <si>
    <t xml:space="preserve">   в том числе:     </t>
  </si>
  <si>
    <t xml:space="preserve">    просроченная кредиторская задолженность                            </t>
  </si>
  <si>
    <t xml:space="preserve"> в том числе: </t>
  </si>
  <si>
    <t xml:space="preserve">  на оплату кнтрактов,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</si>
  <si>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</si>
  <si>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>на 20__ год</t>
  </si>
  <si>
    <t>От "__"_______20__г.</t>
  </si>
  <si>
    <t>(на 20___год и плановый период 20___ и 20___ годов)</t>
  </si>
  <si>
    <t>М.П.</t>
  </si>
  <si>
    <t>Ответственный исполнитель</t>
  </si>
  <si>
    <t xml:space="preserve"> </t>
  </si>
  <si>
    <t>(расшифровка подписи) телефон</t>
  </si>
  <si>
    <t>Руководитель учреждения (подразделения)</t>
  </si>
  <si>
    <t>Руководитель финансово-экономической службы</t>
  </si>
  <si>
    <t>Исполнитель</t>
  </si>
  <si>
    <t>Справочная информация</t>
  </si>
  <si>
    <t xml:space="preserve">  выплаты персоналу, всего:</t>
  </si>
  <si>
    <t xml:space="preserve">  на оплату контрактов, заключенных до начала очередного финансового года:</t>
  </si>
  <si>
    <t>В соответствии с Муниципальным заданием на 2017 год</t>
  </si>
  <si>
    <t>на 01.01.2016 года (если дата составления плана от декабря 2016 года)</t>
  </si>
  <si>
    <t>Указывается одной строкой (изменила форму)</t>
  </si>
  <si>
    <t>2018г.</t>
  </si>
  <si>
    <t>2019г.</t>
  </si>
  <si>
    <t>Для всех учреждений</t>
  </si>
  <si>
    <t>не может быть +</t>
  </si>
  <si>
    <t>Для бюджетных учреждений</t>
  </si>
  <si>
    <t>Для автономных учреждений</t>
  </si>
  <si>
    <t>не может быть -</t>
  </si>
  <si>
    <t>Директор МБОУ "СОШ № 80"</t>
  </si>
  <si>
    <t>О.В. Галушкина</t>
  </si>
  <si>
    <t>Муниципальное бюджетное общеобразовательное учреждение "Средняя общеобразовательная школа № 80"</t>
  </si>
  <si>
    <t>650004, Кемеровская обл., г. Кемерово, ул. Гагарина д. 110</t>
  </si>
  <si>
    <t>Образовательная деятельнось по образовательным программам начального общего, основного общего и среднего общего образования.</t>
  </si>
  <si>
    <t>Реализация основных общеобразовательных программ - образовательных программ начального общего, основного общего и среднего общего образования, организация внеурочной деятельности в соответствии с федеральными государственными образовательными стандартами.</t>
  </si>
  <si>
    <t>21 928 403, 92</t>
  </si>
  <si>
    <t>1 252 237, 85</t>
  </si>
  <si>
    <t>главный специалист</t>
  </si>
  <si>
    <t>Е.М. Алексеева</t>
  </si>
  <si>
    <t>Реализация основных общеобразовательных программ начального общего, основного общего, среднего общего образования</t>
  </si>
  <si>
    <t>на "01" января 2017г.</t>
  </si>
  <si>
    <t>прочие расходы (кроме расходов на закупку товаров, работ, услуг)</t>
  </si>
  <si>
    <t>Е.В. Жилина</t>
  </si>
  <si>
    <t>приобретение товаров, работ, услуг в пользу граждан в целях их социального обеспечения</t>
  </si>
  <si>
    <t>011</t>
  </si>
  <si>
    <t>012</t>
  </si>
  <si>
    <t>013</t>
  </si>
  <si>
    <t>2019 год</t>
  </si>
  <si>
    <t>021</t>
  </si>
  <si>
    <t>022</t>
  </si>
  <si>
    <t>023</t>
  </si>
  <si>
    <t>031</t>
  </si>
  <si>
    <t>032</t>
  </si>
  <si>
    <t>033</t>
  </si>
  <si>
    <t>211.1</t>
  </si>
  <si>
    <t>211.2</t>
  </si>
  <si>
    <t>211.3</t>
  </si>
  <si>
    <t>211.4</t>
  </si>
  <si>
    <t>на закупку товаров, работ, услуг</t>
  </si>
  <si>
    <t>Зам. начальника управления образования</t>
  </si>
  <si>
    <t>О.В. Гусева</t>
  </si>
  <si>
    <t>От " 29 "__декабря____2017г.</t>
  </si>
  <si>
    <t>на 2018 год и плановый период 2019 и 2020 годов</t>
  </si>
  <si>
    <t>на " 29 " декабря 2017г.</t>
  </si>
  <si>
    <t>2020г.</t>
  </si>
  <si>
    <t>на " 29 " декабря  2017г.</t>
  </si>
  <si>
    <t>на 2018 г. очередной финансовый год</t>
  </si>
  <si>
    <t>на 2019 г.             1-ый год планового периода</t>
  </si>
  <si>
    <t>на 2020 г.            2-ой год планового периода</t>
  </si>
  <si>
    <t>на "_29_" __декабря____2017г.</t>
  </si>
  <si>
    <t>в том числе:                                                                                                                                                                                                          2018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</si>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</sst>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 Narrow"/>
      <family val="2"/>
      <charset val="204"/>
    </font>
    <font>
      <sz val="8"/>
      <name val="Arial Narrow"/>
      <family val="2"/>
      <charset val="204"/>
    </font>
    <font>
      <b/>
      <i/>
      <sz val="7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69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 applyAlignment="1"/>
    <xf numFmtId="0" fontId="3" fillId="0" borderId="1" xfId="0" applyFont="1" applyFill="1" applyBorder="1"/>
    <xf numFmtId="2" fontId="3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0" fontId="7" fillId="0" borderId="0" xfId="1"/>
    <xf numFmtId="0" fontId="7" fillId="0" borderId="0" xfId="1" applyAlignment="1">
      <alignment vertical="center"/>
    </xf>
    <xf numFmtId="0" fontId="8" fillId="0" borderId="0" xfId="1" applyFont="1" applyAlignment="1"/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7" fillId="0" borderId="0" xfId="1" applyAlignment="1">
      <alignment horizontal="left" vertical="center" wrapText="1"/>
    </xf>
    <xf numFmtId="0" fontId="9" fillId="0" borderId="0" xfId="1" applyFont="1" applyFill="1" applyAlignment="1">
      <alignment vertical="center"/>
    </xf>
    <xf numFmtId="0" fontId="9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wrapText="1"/>
    </xf>
    <xf numFmtId="0" fontId="8" fillId="0" borderId="2" xfId="1" applyFont="1" applyBorder="1" applyAlignment="1">
      <alignment horizontal="center" vertical="center" wrapText="1"/>
    </xf>
    <xf numFmtId="0" fontId="7" fillId="0" borderId="2" xfId="1" applyBorder="1"/>
    <xf numFmtId="0" fontId="8" fillId="0" borderId="2" xfId="1" applyFont="1" applyBorder="1" applyAlignment="1">
      <alignment vertical="center" wrapText="1"/>
    </xf>
    <xf numFmtId="0" fontId="9" fillId="0" borderId="0" xfId="1" applyFont="1" applyBorder="1" applyAlignment="1">
      <alignment horizontal="left" wrapText="1"/>
    </xf>
    <xf numFmtId="0" fontId="7" fillId="0" borderId="0" xfId="1" applyAlignment="1">
      <alignment horizontal="left"/>
    </xf>
    <xf numFmtId="0" fontId="8" fillId="0" borderId="0" xfId="1" applyFont="1"/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justify" vertical="center" wrapText="1"/>
    </xf>
    <xf numFmtId="2" fontId="8" fillId="0" borderId="2" xfId="1" applyNumberFormat="1" applyFont="1" applyBorder="1" applyAlignment="1">
      <alignment horizontal="center" vertical="center"/>
    </xf>
    <xf numFmtId="2" fontId="8" fillId="0" borderId="2" xfId="1" applyNumberFormat="1" applyFont="1" applyBorder="1" applyAlignment="1">
      <alignment horizontal="left" vertical="center" wrapText="1" indent="2"/>
    </xf>
    <xf numFmtId="2" fontId="8" fillId="0" borderId="2" xfId="1" applyNumberFormat="1" applyFont="1" applyBorder="1" applyAlignment="1">
      <alignment horizontal="justify" vertical="center" wrapText="1"/>
    </xf>
    <xf numFmtId="2" fontId="7" fillId="0" borderId="0" xfId="1" applyNumberFormat="1" applyAlignment="1"/>
    <xf numFmtId="0" fontId="8" fillId="0" borderId="2" xfId="1" applyFont="1" applyBorder="1"/>
    <xf numFmtId="0" fontId="9" fillId="0" borderId="2" xfId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0" fontId="7" fillId="0" borderId="0" xfId="1" applyAlignment="1"/>
    <xf numFmtId="0" fontId="8" fillId="0" borderId="0" xfId="1" applyFont="1" applyBorder="1"/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vertical="center" wrapText="1"/>
    </xf>
    <xf numFmtId="0" fontId="11" fillId="3" borderId="8" xfId="1" applyFont="1" applyFill="1" applyBorder="1" applyAlignment="1">
      <alignment horizontal="left" vertical="center" wrapText="1" indent="2"/>
    </xf>
    <xf numFmtId="14" fontId="11" fillId="3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7" fillId="0" borderId="0" xfId="1" applyAlignment="1">
      <alignment horizontal="left" wrapText="1"/>
    </xf>
    <xf numFmtId="0" fontId="8" fillId="4" borderId="2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wrapText="1"/>
    </xf>
    <xf numFmtId="0" fontId="8" fillId="0" borderId="2" xfId="1" applyFont="1" applyBorder="1" applyAlignment="1">
      <alignment vertical="center"/>
    </xf>
    <xf numFmtId="16" fontId="8" fillId="0" borderId="2" xfId="1" applyNumberFormat="1" applyFont="1" applyBorder="1" applyAlignment="1">
      <alignment horizontal="center" vertical="center"/>
    </xf>
    <xf numFmtId="0" fontId="7" fillId="4" borderId="0" xfId="1" applyFill="1"/>
    <xf numFmtId="0" fontId="9" fillId="4" borderId="2" xfId="1" applyFont="1" applyFill="1" applyBorder="1" applyAlignment="1">
      <alignment horizontal="center" wrapText="1"/>
    </xf>
    <xf numFmtId="0" fontId="9" fillId="4" borderId="2" xfId="1" applyFont="1" applyFill="1" applyBorder="1" applyAlignment="1">
      <alignment wrapText="1"/>
    </xf>
    <xf numFmtId="0" fontId="8" fillId="0" borderId="0" xfId="1" applyFont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vertical="center"/>
    </xf>
    <xf numFmtId="0" fontId="8" fillId="0" borderId="3" xfId="1" applyFont="1" applyBorder="1" applyAlignment="1">
      <alignment horizontal="left" vertical="center" wrapText="1" indent="2"/>
    </xf>
    <xf numFmtId="0" fontId="8" fillId="0" borderId="3" xfId="1" applyFont="1" applyBorder="1"/>
    <xf numFmtId="16" fontId="8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 wrapText="1" indent="2"/>
    </xf>
    <xf numFmtId="0" fontId="8" fillId="0" borderId="1" xfId="1" applyFont="1" applyBorder="1"/>
    <xf numFmtId="0" fontId="8" fillId="0" borderId="4" xfId="1" applyFont="1" applyBorder="1"/>
    <xf numFmtId="0" fontId="8" fillId="0" borderId="7" xfId="1" applyFont="1" applyBorder="1" applyAlignment="1">
      <alignment horizontal="left" vertical="center" wrapText="1" indent="3"/>
    </xf>
    <xf numFmtId="0" fontId="9" fillId="0" borderId="7" xfId="1" applyFont="1" applyBorder="1" applyAlignment="1">
      <alignment horizontal="right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 indent="2"/>
    </xf>
    <xf numFmtId="0" fontId="8" fillId="0" borderId="4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15" fillId="0" borderId="2" xfId="1" applyFont="1" applyBorder="1" applyAlignment="1">
      <alignment vertical="center"/>
    </xf>
    <xf numFmtId="0" fontId="7" fillId="4" borderId="2" xfId="1" applyFill="1" applyBorder="1"/>
    <xf numFmtId="0" fontId="11" fillId="4" borderId="2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wrapText="1"/>
    </xf>
    <xf numFmtId="0" fontId="8" fillId="4" borderId="2" xfId="1" applyFont="1" applyFill="1" applyBorder="1"/>
    <xf numFmtId="0" fontId="8" fillId="4" borderId="2" xfId="1" applyFont="1" applyFill="1" applyBorder="1" applyAlignment="1">
      <alignment vertical="center" wrapText="1"/>
    </xf>
    <xf numFmtId="0" fontId="13" fillId="4" borderId="2" xfId="1" applyFont="1" applyFill="1" applyBorder="1" applyAlignment="1">
      <alignment wrapText="1"/>
    </xf>
    <xf numFmtId="49" fontId="9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7" fillId="0" borderId="0" xfId="1" applyAlignment="1">
      <alignment horizontal="center" vertical="center" wrapText="1"/>
    </xf>
    <xf numFmtId="0" fontId="8" fillId="0" borderId="0" xfId="1" applyFont="1" applyAlignment="1">
      <alignment horizontal="justify" vertical="center" wrapText="1"/>
    </xf>
    <xf numFmtId="0" fontId="8" fillId="0" borderId="0" xfId="1" applyFont="1" applyBorder="1" applyAlignment="1">
      <alignment horizontal="justify" vertical="center" wrapText="1"/>
    </xf>
    <xf numFmtId="0" fontId="15" fillId="0" borderId="2" xfId="1" applyFont="1" applyBorder="1"/>
    <xf numFmtId="0" fontId="8" fillId="0" borderId="2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1" applyAlignment="1">
      <alignment horizontal="center"/>
    </xf>
    <xf numFmtId="0" fontId="9" fillId="0" borderId="0" xfId="1" applyFont="1"/>
    <xf numFmtId="0" fontId="9" fillId="4" borderId="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wrapText="1"/>
    </xf>
    <xf numFmtId="0" fontId="8" fillId="0" borderId="11" xfId="1" applyFont="1" applyBorder="1" applyAlignment="1">
      <alignment horizontal="center"/>
    </xf>
    <xf numFmtId="0" fontId="9" fillId="0" borderId="2" xfId="1" applyFont="1" applyBorder="1" applyAlignment="1">
      <alignment wrapText="1"/>
    </xf>
    <xf numFmtId="0" fontId="8" fillId="0" borderId="2" xfId="1" applyFont="1" applyBorder="1" applyAlignment="1"/>
    <xf numFmtId="0" fontId="8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top" wrapText="1" indent="2"/>
    </xf>
    <xf numFmtId="9" fontId="8" fillId="0" borderId="2" xfId="2" applyFont="1" applyBorder="1"/>
    <xf numFmtId="0" fontId="8" fillId="4" borderId="7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wrapText="1"/>
    </xf>
    <xf numFmtId="0" fontId="8" fillId="0" borderId="2" xfId="1" applyFont="1" applyFill="1" applyBorder="1"/>
    <xf numFmtId="0" fontId="8" fillId="0" borderId="7" xfId="1" applyFont="1" applyBorder="1"/>
    <xf numFmtId="0" fontId="8" fillId="0" borderId="2" xfId="1" applyFont="1" applyFill="1" applyBorder="1" applyAlignment="1">
      <alignment horizontal="center" vertical="center"/>
    </xf>
    <xf numFmtId="0" fontId="15" fillId="0" borderId="0" xfId="1" applyFont="1" applyBorder="1"/>
    <xf numFmtId="0" fontId="15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8" fillId="0" borderId="0" xfId="1" applyNumberFormat="1" applyFont="1"/>
    <xf numFmtId="4" fontId="9" fillId="4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4" fontId="9" fillId="0" borderId="2" xfId="1" applyNumberFormat="1" applyFont="1" applyBorder="1"/>
    <xf numFmtId="0" fontId="8" fillId="0" borderId="2" xfId="1" applyFont="1" applyFill="1" applyBorder="1" applyAlignment="1">
      <alignment horizontal="left" vertical="center" wrapText="1" indent="2"/>
    </xf>
    <xf numFmtId="4" fontId="8" fillId="0" borderId="2" xfId="1" applyNumberFormat="1" applyFont="1" applyBorder="1"/>
    <xf numFmtId="0" fontId="9" fillId="0" borderId="2" xfId="1" applyFont="1" applyBorder="1" applyAlignment="1">
      <alignment horizontal="left" vertical="center" wrapText="1" indent="6"/>
    </xf>
    <xf numFmtId="4" fontId="8" fillId="0" borderId="2" xfId="1" applyNumberFormat="1" applyFont="1" applyBorder="1" applyAlignment="1">
      <alignment horizontal="center" vertical="center"/>
    </xf>
    <xf numFmtId="0" fontId="16" fillId="0" borderId="0" xfId="1" applyFont="1"/>
    <xf numFmtId="4" fontId="16" fillId="0" borderId="0" xfId="1" applyNumberFormat="1" applyFont="1"/>
    <xf numFmtId="0" fontId="16" fillId="0" borderId="0" xfId="1" applyFont="1" applyBorder="1" applyAlignment="1">
      <alignment horizontal="left" vertical="center" wrapText="1"/>
    </xf>
    <xf numFmtId="49" fontId="9" fillId="0" borderId="0" xfId="1" applyNumberFormat="1" applyFont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/>
    </xf>
    <xf numFmtId="0" fontId="7" fillId="0" borderId="0" xfId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2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 indent="2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17" fillId="0" borderId="0" xfId="1" applyFont="1" applyAlignment="1">
      <alignment horizontal="left" vertical="center"/>
    </xf>
    <xf numFmtId="0" fontId="7" fillId="0" borderId="0" xfId="1" applyAlignment="1">
      <alignment wrapText="1"/>
    </xf>
    <xf numFmtId="0" fontId="17" fillId="0" borderId="0" xfId="1" applyFont="1" applyAlignment="1">
      <alignment vertical="center"/>
    </xf>
    <xf numFmtId="0" fontId="7" fillId="0" borderId="0" xfId="1" applyBorder="1"/>
    <xf numFmtId="0" fontId="8" fillId="0" borderId="1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/>
    <xf numFmtId="0" fontId="18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horizontal="left" wrapText="1"/>
    </xf>
    <xf numFmtId="0" fontId="23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/>
    </xf>
    <xf numFmtId="0" fontId="19" fillId="0" borderId="14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 vertical="top"/>
    </xf>
    <xf numFmtId="0" fontId="19" fillId="0" borderId="11" xfId="0" applyNumberFormat="1" applyFont="1" applyBorder="1" applyAlignment="1">
      <alignment horizontal="left" vertical="top"/>
    </xf>
    <xf numFmtId="0" fontId="19" fillId="0" borderId="1" xfId="0" applyNumberFormat="1" applyFont="1" applyBorder="1" applyAlignment="1">
      <alignment horizontal="left" vertical="top"/>
    </xf>
    <xf numFmtId="0" fontId="19" fillId="0" borderId="12" xfId="0" applyNumberFormat="1" applyFont="1" applyBorder="1" applyAlignment="1">
      <alignment horizontal="left" vertical="top"/>
    </xf>
    <xf numFmtId="0" fontId="24" fillId="0" borderId="0" xfId="0" applyNumberFormat="1" applyFont="1" applyBorder="1" applyAlignment="1">
      <alignment horizontal="left"/>
    </xf>
    <xf numFmtId="0" fontId="27" fillId="0" borderId="51" xfId="0" applyNumberFormat="1" applyFont="1" applyBorder="1" applyAlignment="1">
      <alignment horizontal="center"/>
    </xf>
    <xf numFmtId="0" fontId="27" fillId="0" borderId="52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54" xfId="0" applyNumberFormat="1" applyFont="1" applyBorder="1" applyAlignment="1">
      <alignment horizontal="center"/>
    </xf>
    <xf numFmtId="0" fontId="24" fillId="0" borderId="53" xfId="0" applyNumberFormat="1" applyFont="1" applyBorder="1" applyAlignment="1">
      <alignment horizontal="left"/>
    </xf>
    <xf numFmtId="0" fontId="19" fillId="0" borderId="54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 vertical="top"/>
    </xf>
    <xf numFmtId="0" fontId="18" fillId="0" borderId="55" xfId="0" applyNumberFormat="1" applyFont="1" applyBorder="1" applyAlignment="1">
      <alignment horizontal="left"/>
    </xf>
    <xf numFmtId="0" fontId="18" fillId="0" borderId="56" xfId="0" applyNumberFormat="1" applyFont="1" applyBorder="1" applyAlignment="1">
      <alignment horizontal="left"/>
    </xf>
    <xf numFmtId="0" fontId="18" fillId="0" borderId="57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2" borderId="5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29" fillId="0" borderId="0" xfId="0" applyNumberFormat="1" applyFont="1" applyFill="1"/>
    <xf numFmtId="164" fontId="30" fillId="0" borderId="13" xfId="0" applyNumberFormat="1" applyFont="1" applyFill="1" applyBorder="1"/>
    <xf numFmtId="164" fontId="30" fillId="0" borderId="0" xfId="0" applyNumberFormat="1" applyFont="1" applyFill="1" applyBorder="1"/>
    <xf numFmtId="164" fontId="30" fillId="0" borderId="14" xfId="0" applyNumberFormat="1" applyFont="1" applyFill="1" applyBorder="1"/>
    <xf numFmtId="164" fontId="30" fillId="0" borderId="11" xfId="0" applyNumberFormat="1" applyFont="1" applyFill="1" applyBorder="1"/>
    <xf numFmtId="164" fontId="30" fillId="0" borderId="1" xfId="0" applyNumberFormat="1" applyFont="1" applyFill="1" applyBorder="1"/>
    <xf numFmtId="164" fontId="30" fillId="0" borderId="12" xfId="0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3" fillId="4" borderId="0" xfId="0" applyFont="1" applyFill="1" applyBorder="1"/>
    <xf numFmtId="0" fontId="3" fillId="4" borderId="0" xfId="0" applyNumberFormat="1" applyFon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/>
    <xf numFmtId="0" fontId="3" fillId="4" borderId="0" xfId="0" applyFont="1" applyFill="1" applyBorder="1" applyAlignment="1"/>
    <xf numFmtId="0" fontId="3" fillId="4" borderId="0" xfId="0" applyFont="1" applyFill="1" applyAlignment="1">
      <alignment horizontal="center"/>
    </xf>
    <xf numFmtId="0" fontId="1" fillId="4" borderId="0" xfId="0" applyFont="1" applyFill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2" fillId="4" borderId="0" xfId="0" applyFont="1" applyFill="1" applyAlignment="1">
      <alignment vertical="top"/>
    </xf>
    <xf numFmtId="0" fontId="2" fillId="4" borderId="0" xfId="0" applyFont="1" applyFill="1"/>
    <xf numFmtId="0" fontId="2" fillId="4" borderId="0" xfId="0" applyFont="1" applyFill="1" applyAlignment="1"/>
    <xf numFmtId="0" fontId="2" fillId="4" borderId="0" xfId="0" applyFont="1" applyFill="1" applyBorder="1" applyAlignment="1">
      <alignment vertical="top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wrapText="1"/>
    </xf>
    <xf numFmtId="0" fontId="29" fillId="4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right"/>
    </xf>
    <xf numFmtId="0" fontId="2" fillId="4" borderId="6" xfId="0" applyFont="1" applyFill="1" applyBorder="1" applyAlignment="1"/>
    <xf numFmtId="4" fontId="3" fillId="4" borderId="0" xfId="0" applyNumberFormat="1" applyFont="1" applyFill="1"/>
    <xf numFmtId="0" fontId="3" fillId="4" borderId="6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 wrapText="1"/>
    </xf>
    <xf numFmtId="2" fontId="3" fillId="4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left" wrapText="1"/>
    </xf>
    <xf numFmtId="2" fontId="2" fillId="0" borderId="5" xfId="0" applyNumberFormat="1" applyFont="1" applyFill="1" applyBorder="1" applyAlignment="1">
      <alignment horizontal="left" wrapText="1"/>
    </xf>
    <xf numFmtId="2" fontId="2" fillId="0" borderId="8" xfId="0" applyNumberFormat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center"/>
    </xf>
    <xf numFmtId="4" fontId="3" fillId="4" borderId="6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 wrapText="1"/>
    </xf>
    <xf numFmtId="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4" fontId="2" fillId="4" borderId="2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/>
    </xf>
    <xf numFmtId="0" fontId="2" fillId="4" borderId="0" xfId="0" applyFont="1" applyFill="1" applyAlignment="1">
      <alignment horizontal="center"/>
    </xf>
    <xf numFmtId="0" fontId="3" fillId="4" borderId="6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8" fillId="0" borderId="6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right"/>
    </xf>
    <xf numFmtId="49" fontId="19" fillId="0" borderId="1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19" fillId="0" borderId="1" xfId="0" applyNumberFormat="1" applyFont="1" applyFill="1" applyBorder="1" applyAlignment="1">
      <alignment horizontal="left"/>
    </xf>
    <xf numFmtId="0" fontId="19" fillId="0" borderId="1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49" fontId="22" fillId="0" borderId="1" xfId="0" applyNumberFormat="1" applyFont="1" applyFill="1" applyBorder="1" applyAlignment="1">
      <alignment horizontal="left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wrapText="1"/>
    </xf>
    <xf numFmtId="0" fontId="19" fillId="0" borderId="1" xfId="0" applyNumberFormat="1" applyFont="1" applyFill="1" applyBorder="1" applyAlignment="1">
      <alignment horizontal="left" wrapText="1"/>
    </xf>
    <xf numFmtId="49" fontId="19" fillId="0" borderId="24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49" fontId="19" fillId="0" borderId="31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2" fontId="19" fillId="0" borderId="40" xfId="0" applyNumberFormat="1" applyFont="1" applyFill="1" applyBorder="1" applyAlignment="1">
      <alignment horizontal="center" vertical="center"/>
    </xf>
    <xf numFmtId="2" fontId="19" fillId="0" borderId="41" xfId="0" applyNumberFormat="1" applyFont="1" applyFill="1" applyBorder="1" applyAlignment="1">
      <alignment horizontal="center" vertical="center"/>
    </xf>
    <xf numFmtId="2" fontId="19" fillId="0" borderId="42" xfId="0" applyNumberFormat="1" applyFont="1" applyFill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 vertical="top"/>
    </xf>
    <xf numFmtId="0" fontId="19" fillId="0" borderId="7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43" xfId="0" applyNumberFormat="1" applyFont="1" applyBorder="1" applyAlignment="1">
      <alignment horizontal="center" vertical="top"/>
    </xf>
    <xf numFmtId="0" fontId="19" fillId="0" borderId="16" xfId="0" applyNumberFormat="1" applyFont="1" applyBorder="1" applyAlignment="1">
      <alignment horizontal="center" vertical="top"/>
    </xf>
    <xf numFmtId="0" fontId="19" fillId="0" borderId="8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  <xf numFmtId="0" fontId="19" fillId="0" borderId="7" xfId="0" applyNumberFormat="1" applyFont="1" applyFill="1" applyBorder="1" applyAlignment="1">
      <alignment horizontal="center" wrapText="1"/>
    </xf>
    <xf numFmtId="49" fontId="19" fillId="0" borderId="19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3" xfId="0" applyNumberFormat="1" applyFont="1" applyBorder="1" applyAlignment="1">
      <alignment horizontal="center" vertical="top"/>
    </xf>
    <xf numFmtId="2" fontId="19" fillId="0" borderId="21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38" xfId="0" applyNumberFormat="1" applyFont="1" applyFill="1" applyBorder="1" applyAlignment="1">
      <alignment horizontal="center" vertical="center"/>
    </xf>
    <xf numFmtId="2" fontId="19" fillId="0" borderId="17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2" fontId="19" fillId="0" borderId="43" xfId="0" applyNumberFormat="1" applyFont="1" applyFill="1" applyBorder="1" applyAlignment="1">
      <alignment horizontal="center" vertical="center"/>
    </xf>
    <xf numFmtId="2" fontId="19" fillId="0" borderId="45" xfId="0" applyNumberFormat="1" applyFont="1" applyFill="1" applyBorder="1" applyAlignment="1">
      <alignment horizontal="center" vertical="center"/>
    </xf>
    <xf numFmtId="2" fontId="19" fillId="0" borderId="46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left" vertical="center" wrapText="1"/>
    </xf>
    <xf numFmtId="0" fontId="19" fillId="0" borderId="37" xfId="0" applyNumberFormat="1" applyFont="1" applyFill="1" applyBorder="1" applyAlignment="1">
      <alignment horizontal="left" vertical="center" wrapText="1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>
      <alignment horizontal="center" vertical="center"/>
    </xf>
    <xf numFmtId="49" fontId="19" fillId="0" borderId="47" xfId="0" applyNumberFormat="1" applyFont="1" applyFill="1" applyBorder="1" applyAlignment="1">
      <alignment horizontal="center"/>
    </xf>
    <xf numFmtId="49" fontId="19" fillId="0" borderId="48" xfId="0" applyNumberFormat="1" applyFont="1" applyFill="1" applyBorder="1" applyAlignment="1">
      <alignment horizontal="center"/>
    </xf>
    <xf numFmtId="49" fontId="19" fillId="0" borderId="49" xfId="0" applyNumberFormat="1" applyFont="1" applyFill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 horizontal="center"/>
    </xf>
    <xf numFmtId="0" fontId="18" fillId="0" borderId="6" xfId="0" applyNumberFormat="1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/>
    </xf>
    <xf numFmtId="0" fontId="27" fillId="0" borderId="51" xfId="0" applyNumberFormat="1" applyFont="1" applyBorder="1" applyAlignment="1">
      <alignment horizontal="center"/>
    </xf>
    <xf numFmtId="0" fontId="27" fillId="0" borderId="53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9" fillId="0" borderId="7" xfId="1" applyFont="1" applyFill="1" applyBorder="1" applyAlignment="1">
      <alignment horizontal="right" vertical="center" wrapText="1"/>
    </xf>
    <xf numFmtId="0" fontId="7" fillId="0" borderId="8" xfId="1" applyBorder="1" applyAlignment="1">
      <alignment wrapText="1"/>
    </xf>
    <xf numFmtId="0" fontId="9" fillId="0" borderId="0" xfId="1" applyFont="1" applyBorder="1" applyAlignment="1">
      <alignment horizontal="left" vertical="center" wrapText="1"/>
    </xf>
    <xf numFmtId="0" fontId="7" fillId="0" borderId="0" xfId="1" applyAlignment="1">
      <alignment horizontal="left" vertical="center" wrapText="1"/>
    </xf>
    <xf numFmtId="0" fontId="9" fillId="0" borderId="0" xfId="1" applyFont="1" applyBorder="1" applyAlignment="1">
      <alignment horizont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8" fillId="0" borderId="0" xfId="1" applyFont="1" applyAlignment="1">
      <alignment horizontal="right" wrapText="1"/>
    </xf>
    <xf numFmtId="0" fontId="9" fillId="0" borderId="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0" xfId="1" applyFont="1" applyAlignment="1"/>
    <xf numFmtId="0" fontId="9" fillId="0" borderId="0" xfId="1" applyFont="1" applyBorder="1" applyAlignment="1">
      <alignment horizontal="left" wrapText="1"/>
    </xf>
    <xf numFmtId="0" fontId="7" fillId="0" borderId="0" xfId="1" applyAlignment="1">
      <alignment horizontal="left"/>
    </xf>
    <xf numFmtId="0" fontId="9" fillId="0" borderId="0" xfId="1" applyFont="1" applyFill="1" applyAlignment="1">
      <alignment horizontal="center"/>
    </xf>
    <xf numFmtId="0" fontId="8" fillId="0" borderId="7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9" fillId="0" borderId="7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7" fillId="0" borderId="0" xfId="1" applyAlignment="1"/>
    <xf numFmtId="0" fontId="9" fillId="0" borderId="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0" xfId="1" applyAlignment="1">
      <alignment wrapText="1"/>
    </xf>
    <xf numFmtId="0" fontId="14" fillId="4" borderId="7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13" fillId="0" borderId="0" xfId="1" applyFont="1" applyAlignment="1">
      <alignment horizontal="left" wrapText="1"/>
    </xf>
    <xf numFmtId="0" fontId="8" fillId="4" borderId="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7" fillId="0" borderId="0" xfId="1" applyAlignment="1">
      <alignment vertical="center"/>
    </xf>
    <xf numFmtId="0" fontId="7" fillId="0" borderId="0" xfId="1" applyAlignment="1">
      <alignment horizontal="left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5" fillId="0" borderId="9" xfId="1" applyFont="1" applyBorder="1" applyAlignment="1">
      <alignment horizontal="left" wrapText="1" indent="2"/>
    </xf>
    <xf numFmtId="0" fontId="5" fillId="0" borderId="6" xfId="1" applyFont="1" applyBorder="1" applyAlignment="1">
      <alignment horizontal="left" wrapText="1" indent="2"/>
    </xf>
    <xf numFmtId="0" fontId="5" fillId="0" borderId="10" xfId="1" applyFont="1" applyBorder="1" applyAlignment="1">
      <alignment horizontal="left" wrapText="1" indent="2"/>
    </xf>
    <xf numFmtId="0" fontId="5" fillId="0" borderId="1" xfId="1" applyFont="1" applyBorder="1" applyAlignment="1">
      <alignment horizontal="left" wrapText="1"/>
    </xf>
    <xf numFmtId="0" fontId="5" fillId="0" borderId="7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0" fontId="5" fillId="0" borderId="8" xfId="1" applyFont="1" applyBorder="1" applyAlignment="1">
      <alignment horizontal="left" wrapText="1"/>
    </xf>
    <xf numFmtId="0" fontId="5" fillId="0" borderId="7" xfId="1" applyFont="1" applyBorder="1" applyAlignment="1">
      <alignment horizontal="left" vertical="top" wrapText="1" indent="2"/>
    </xf>
    <xf numFmtId="0" fontId="5" fillId="0" borderId="5" xfId="1" applyFont="1" applyBorder="1" applyAlignment="1">
      <alignment horizontal="left" vertical="top" wrapText="1" indent="2"/>
    </xf>
    <xf numFmtId="0" fontId="5" fillId="0" borderId="8" xfId="1" applyFont="1" applyBorder="1" applyAlignment="1">
      <alignment horizontal="left" vertical="top" wrapText="1" indent="2"/>
    </xf>
    <xf numFmtId="0" fontId="6" fillId="0" borderId="7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right" vertical="center" wrapText="1"/>
    </xf>
    <xf numFmtId="0" fontId="6" fillId="0" borderId="8" xfId="1" applyFont="1" applyBorder="1" applyAlignment="1">
      <alignment horizontal="right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49" fontId="9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/>
    <xf numFmtId="0" fontId="9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Border="1" applyAlignment="1"/>
    <xf numFmtId="0" fontId="9" fillId="0" borderId="0" xfId="1" applyFont="1" applyFill="1" applyBorder="1" applyAlignment="1">
      <alignment horizontal="left" vertical="center"/>
    </xf>
    <xf numFmtId="0" fontId="7" fillId="0" borderId="0" xfId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colors>
    <mruColors>
      <color rgb="FFFFFFCC"/>
      <color rgb="FF0000CC"/>
      <color rgb="FFFFFFEB"/>
      <color rgb="FF66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tabSelected="1" view="pageBreakPreview" zoomScale="90" zoomScaleNormal="100" zoomScaleSheetLayoutView="90" workbookViewId="0">
      <selection activeCell="AM31" sqref="AM31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4" style="210" customWidth="1"/>
    <col min="46" max="47" width="16.7109375" style="3" customWidth="1"/>
    <col min="48" max="48" width="11.85546875" style="3" customWidth="1"/>
    <col min="49" max="16384" width="9.140625" style="3"/>
  </cols>
  <sheetData>
    <row r="1" spans="1:46" x14ac:dyDescent="0.2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9" t="s">
        <v>3</v>
      </c>
      <c r="AT1" s="258"/>
    </row>
    <row r="2" spans="1:46" x14ac:dyDescent="0.2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407" t="s">
        <v>447</v>
      </c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258"/>
    </row>
    <row r="3" spans="1:46" ht="46.5" customHeight="1" x14ac:dyDescent="0.2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406" t="s">
        <v>352</v>
      </c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258"/>
    </row>
    <row r="4" spans="1:46" x14ac:dyDescent="0.2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60"/>
      <c r="AH4" s="260"/>
      <c r="AI4" s="260"/>
      <c r="AJ4" s="408" t="s">
        <v>448</v>
      </c>
      <c r="AK4" s="408"/>
      <c r="AL4" s="408"/>
      <c r="AM4" s="408"/>
      <c r="AN4" s="408"/>
      <c r="AO4" s="408"/>
      <c r="AP4" s="408"/>
      <c r="AQ4" s="408"/>
      <c r="AR4" s="408"/>
      <c r="AS4" s="408"/>
      <c r="AT4" s="258"/>
    </row>
    <row r="5" spans="1:46" x14ac:dyDescent="0.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60"/>
      <c r="AH5" s="260"/>
      <c r="AI5" s="260"/>
      <c r="AJ5" s="260"/>
      <c r="AK5" s="258"/>
      <c r="AL5" s="258"/>
      <c r="AM5" s="258"/>
      <c r="AN5" s="258"/>
      <c r="AO5" s="258"/>
      <c r="AP5" s="258"/>
      <c r="AQ5" s="258"/>
      <c r="AR5" s="258"/>
      <c r="AS5" s="259" t="s">
        <v>1</v>
      </c>
      <c r="AT5" s="258"/>
    </row>
    <row r="6" spans="1:46" x14ac:dyDescent="0.2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60"/>
      <c r="AH6" s="260"/>
      <c r="AI6" s="260"/>
      <c r="AJ6" s="260"/>
      <c r="AK6" s="258"/>
      <c r="AL6" s="258"/>
      <c r="AM6" s="258"/>
      <c r="AN6" s="258"/>
      <c r="AO6" s="258"/>
      <c r="AP6" s="258"/>
      <c r="AQ6" s="258"/>
      <c r="AR6" s="258"/>
      <c r="AS6" s="259" t="s">
        <v>2</v>
      </c>
      <c r="AT6" s="258"/>
    </row>
    <row r="7" spans="1:46" x14ac:dyDescent="0.2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60"/>
      <c r="AH7" s="260"/>
      <c r="AI7" s="260"/>
      <c r="AJ7" s="260"/>
      <c r="AK7" s="258"/>
      <c r="AL7" s="258"/>
      <c r="AM7" s="258"/>
      <c r="AN7" s="258"/>
      <c r="AO7" s="258"/>
      <c r="AP7" s="258"/>
      <c r="AQ7" s="258"/>
      <c r="AR7" s="258"/>
      <c r="AS7" s="261" t="s">
        <v>0</v>
      </c>
      <c r="AT7" s="258"/>
    </row>
    <row r="8" spans="1:46" x14ac:dyDescent="0.2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60"/>
      <c r="AH8" s="260"/>
      <c r="AI8" s="260"/>
      <c r="AJ8" s="260"/>
      <c r="AK8" s="415" t="s">
        <v>417</v>
      </c>
      <c r="AL8" s="415"/>
      <c r="AM8" s="415"/>
      <c r="AN8" s="415"/>
      <c r="AO8" s="415"/>
      <c r="AP8" s="415"/>
      <c r="AQ8" s="415"/>
      <c r="AR8" s="415"/>
      <c r="AS8" s="415"/>
      <c r="AT8" s="415"/>
    </row>
    <row r="9" spans="1:46" ht="23.25" customHeight="1" x14ac:dyDescent="0.2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406" t="s">
        <v>353</v>
      </c>
      <c r="AL9" s="406"/>
      <c r="AM9" s="406"/>
      <c r="AN9" s="406"/>
      <c r="AO9" s="406"/>
      <c r="AP9" s="406"/>
      <c r="AQ9" s="406"/>
      <c r="AR9" s="406"/>
      <c r="AS9" s="406"/>
      <c r="AT9" s="258"/>
    </row>
    <row r="10" spans="1:46" x14ac:dyDescent="0.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60"/>
      <c r="AH10" s="260"/>
      <c r="AI10" s="260"/>
      <c r="AJ10" s="408" t="s">
        <v>418</v>
      </c>
      <c r="AK10" s="408"/>
      <c r="AL10" s="408"/>
      <c r="AM10" s="408"/>
      <c r="AN10" s="408"/>
      <c r="AO10" s="408"/>
      <c r="AP10" s="408"/>
      <c r="AQ10" s="408"/>
      <c r="AR10" s="408"/>
      <c r="AS10" s="408"/>
      <c r="AT10" s="258"/>
    </row>
    <row r="11" spans="1:46" x14ac:dyDescent="0.2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60"/>
      <c r="AH11" s="260"/>
      <c r="AI11" s="260"/>
      <c r="AJ11" s="260"/>
      <c r="AK11" s="258"/>
      <c r="AL11" s="258"/>
      <c r="AM11" s="258"/>
      <c r="AN11" s="258"/>
      <c r="AO11" s="258"/>
      <c r="AP11" s="258"/>
      <c r="AQ11" s="258"/>
      <c r="AR11" s="258"/>
      <c r="AS11" s="259" t="s">
        <v>1</v>
      </c>
      <c r="AT11" s="258"/>
    </row>
    <row r="12" spans="1:46" x14ac:dyDescent="0.2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9" t="s">
        <v>2</v>
      </c>
      <c r="AT12" s="258"/>
    </row>
    <row r="13" spans="1:46" x14ac:dyDescent="0.2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9"/>
      <c r="AP13" s="259"/>
      <c r="AQ13" s="259"/>
      <c r="AR13" s="259"/>
      <c r="AS13" s="258"/>
      <c r="AT13" s="258"/>
    </row>
    <row r="14" spans="1:46" x14ac:dyDescent="0.2">
      <c r="A14" s="409" t="s">
        <v>4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258"/>
    </row>
    <row r="15" spans="1:46" x14ac:dyDescent="0.2">
      <c r="A15" s="409" t="s">
        <v>38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258"/>
    </row>
    <row r="16" spans="1:46" x14ac:dyDescent="0.2">
      <c r="A16" s="409" t="s">
        <v>450</v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258"/>
    </row>
    <row r="17" spans="1:50" x14ac:dyDescent="0.2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58"/>
    </row>
    <row r="18" spans="1:50" x14ac:dyDescent="0.2">
      <c r="A18" s="263" t="s">
        <v>449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58"/>
    </row>
    <row r="19" spans="1:50" x14ac:dyDescent="0.2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9"/>
      <c r="AL19" s="259"/>
      <c r="AM19" s="259"/>
      <c r="AN19" s="259"/>
      <c r="AO19" s="259"/>
      <c r="AP19" s="259"/>
      <c r="AQ19" s="259"/>
      <c r="AR19" s="259"/>
      <c r="AS19" s="258"/>
      <c r="AT19" s="258"/>
    </row>
    <row r="20" spans="1:50" x14ac:dyDescent="0.2">
      <c r="A20" s="258" t="s">
        <v>5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64"/>
      <c r="M20" s="264"/>
      <c r="N20" s="416" t="s">
        <v>419</v>
      </c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258"/>
      <c r="AL20" s="258"/>
      <c r="AM20" s="258"/>
      <c r="AN20" s="258"/>
      <c r="AO20" s="259" t="s">
        <v>6</v>
      </c>
      <c r="AP20" s="401"/>
      <c r="AQ20" s="401"/>
      <c r="AR20" s="401"/>
      <c r="AS20" s="401"/>
      <c r="AT20" s="258"/>
    </row>
    <row r="21" spans="1:50" x14ac:dyDescent="0.2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64"/>
      <c r="M21" s="264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258"/>
      <c r="AL21" s="258"/>
      <c r="AM21" s="258"/>
      <c r="AN21" s="258"/>
      <c r="AO21" s="259" t="s">
        <v>7</v>
      </c>
      <c r="AP21" s="401">
        <v>34776137</v>
      </c>
      <c r="AQ21" s="401"/>
      <c r="AR21" s="401"/>
      <c r="AS21" s="401"/>
      <c r="AT21" s="258"/>
    </row>
    <row r="22" spans="1:50" x14ac:dyDescent="0.2">
      <c r="A22" s="258" t="s">
        <v>8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410" t="s">
        <v>82</v>
      </c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258"/>
      <c r="AL22" s="258"/>
      <c r="AM22" s="258"/>
      <c r="AN22" s="258"/>
      <c r="AO22" s="259"/>
      <c r="AP22" s="401"/>
      <c r="AQ22" s="401"/>
      <c r="AR22" s="401"/>
      <c r="AS22" s="401"/>
      <c r="AT22" s="258"/>
    </row>
    <row r="23" spans="1:50" x14ac:dyDescent="0.2">
      <c r="A23" s="258" t="s">
        <v>9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258"/>
      <c r="AL23" s="258"/>
      <c r="AM23" s="258"/>
      <c r="AN23" s="258"/>
      <c r="AO23" s="259" t="s">
        <v>10</v>
      </c>
      <c r="AP23" s="376">
        <v>911</v>
      </c>
      <c r="AQ23" s="377"/>
      <c r="AR23" s="377"/>
      <c r="AS23" s="378"/>
      <c r="AT23" s="258"/>
    </row>
    <row r="24" spans="1:50" x14ac:dyDescent="0.2">
      <c r="A24" s="258" t="s">
        <v>11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377" t="s">
        <v>420</v>
      </c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258"/>
      <c r="AL24" s="258"/>
      <c r="AM24" s="258"/>
      <c r="AN24" s="258"/>
      <c r="AO24" s="259" t="s">
        <v>12</v>
      </c>
      <c r="AP24" s="376">
        <v>32401370000</v>
      </c>
      <c r="AQ24" s="377"/>
      <c r="AR24" s="377"/>
      <c r="AS24" s="378"/>
      <c r="AT24" s="258"/>
      <c r="AX24" s="4"/>
    </row>
    <row r="25" spans="1:50" x14ac:dyDescent="0.2">
      <c r="A25" s="258" t="s">
        <v>13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377">
        <v>4207027990</v>
      </c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258"/>
      <c r="AM25" s="258"/>
      <c r="AN25" s="258"/>
      <c r="AO25" s="259" t="s">
        <v>14</v>
      </c>
      <c r="AP25" s="401">
        <v>383</v>
      </c>
      <c r="AQ25" s="401"/>
      <c r="AR25" s="401"/>
      <c r="AS25" s="401"/>
      <c r="AT25" s="258"/>
    </row>
    <row r="26" spans="1:50" x14ac:dyDescent="0.2">
      <c r="A26" s="258" t="s">
        <v>15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377">
        <v>420501001</v>
      </c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265"/>
      <c r="AL26" s="258"/>
      <c r="AM26" s="258"/>
      <c r="AN26" s="258"/>
      <c r="AO26" s="259" t="s">
        <v>16</v>
      </c>
      <c r="AP26" s="401">
        <v>643</v>
      </c>
      <c r="AQ26" s="401"/>
      <c r="AR26" s="401"/>
      <c r="AS26" s="401"/>
      <c r="AT26" s="258"/>
    </row>
    <row r="27" spans="1:50" x14ac:dyDescent="0.2">
      <c r="A27" s="266" t="s">
        <v>365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265"/>
      <c r="AL27" s="258"/>
      <c r="AM27" s="258"/>
      <c r="AN27" s="258"/>
      <c r="AO27" s="259"/>
      <c r="AP27" s="267"/>
      <c r="AQ27" s="267"/>
      <c r="AR27" s="267"/>
      <c r="AS27" s="267"/>
      <c r="AT27" s="258"/>
    </row>
    <row r="28" spans="1:50" x14ac:dyDescent="0.2">
      <c r="A28" s="258" t="s">
        <v>17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68"/>
      <c r="AL28" s="268"/>
      <c r="AM28" s="268"/>
      <c r="AN28" s="268"/>
      <c r="AO28" s="268"/>
      <c r="AP28" s="268"/>
      <c r="AQ28" s="268"/>
      <c r="AR28" s="268"/>
      <c r="AS28" s="260"/>
      <c r="AT28" s="258"/>
    </row>
    <row r="29" spans="1:50" x14ac:dyDescent="0.2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9"/>
      <c r="AL29" s="259"/>
      <c r="AM29" s="259"/>
      <c r="AN29" s="259"/>
      <c r="AO29" s="259"/>
      <c r="AP29" s="259"/>
      <c r="AQ29" s="259"/>
      <c r="AR29" s="259"/>
      <c r="AS29" s="258"/>
      <c r="AT29" s="258"/>
    </row>
    <row r="30" spans="1:50" s="2" customFormat="1" x14ac:dyDescent="0.2">
      <c r="A30" s="269" t="s">
        <v>366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70"/>
      <c r="AT30" s="270"/>
    </row>
    <row r="31" spans="1:50" s="2" customFormat="1" x14ac:dyDescent="0.2">
      <c r="A31" s="271" t="s">
        <v>369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0"/>
      <c r="AT31" s="270"/>
    </row>
    <row r="32" spans="1:50" ht="26.25" customHeight="1" x14ac:dyDescent="0.2">
      <c r="A32" s="418" t="s">
        <v>421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258"/>
    </row>
    <row r="33" spans="1:46" s="2" customFormat="1" x14ac:dyDescent="0.2">
      <c r="A33" s="272" t="s">
        <v>367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0"/>
      <c r="AT33" s="270"/>
    </row>
    <row r="34" spans="1:46" s="2" customFormat="1" x14ac:dyDescent="0.2">
      <c r="A34" s="272" t="s">
        <v>370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0"/>
      <c r="AT34" s="270"/>
    </row>
    <row r="35" spans="1:46" ht="32.25" customHeight="1" x14ac:dyDescent="0.2">
      <c r="A35" s="419" t="s">
        <v>422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19"/>
      <c r="AR35" s="419"/>
      <c r="AS35" s="419"/>
      <c r="AT35" s="258"/>
    </row>
    <row r="36" spans="1:46" s="2" customFormat="1" x14ac:dyDescent="0.2">
      <c r="A36" s="270" t="s">
        <v>368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3"/>
      <c r="AP36" s="273"/>
      <c r="AQ36" s="273"/>
      <c r="AR36" s="273"/>
      <c r="AS36" s="270"/>
      <c r="AT36" s="270"/>
    </row>
    <row r="37" spans="1:46" s="2" customFormat="1" ht="12.75" customHeight="1" x14ac:dyDescent="0.2">
      <c r="A37" s="274" t="s">
        <v>371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0"/>
      <c r="AT37" s="270"/>
    </row>
    <row r="38" spans="1:46" ht="33.75" customHeight="1" x14ac:dyDescent="0.2">
      <c r="A38" s="418" t="s">
        <v>427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276" t="s">
        <v>407</v>
      </c>
    </row>
    <row r="39" spans="1:46" s="2" customFormat="1" ht="13.5" x14ac:dyDescent="0.25">
      <c r="A39" s="270" t="s">
        <v>350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3"/>
      <c r="AP39" s="273"/>
      <c r="AQ39" s="273"/>
      <c r="AR39" s="273"/>
      <c r="AS39" s="270"/>
      <c r="AT39" s="270"/>
    </row>
    <row r="40" spans="1:46" x14ac:dyDescent="0.2">
      <c r="A40" s="258" t="s">
        <v>20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9"/>
      <c r="AP40" s="259"/>
      <c r="AQ40" s="259"/>
      <c r="AR40" s="259"/>
      <c r="AS40" s="258"/>
      <c r="AT40" s="258"/>
    </row>
    <row r="41" spans="1:46" x14ac:dyDescent="0.2">
      <c r="A41" s="258" t="s">
        <v>21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9"/>
      <c r="AP41" s="259"/>
      <c r="AQ41" s="259"/>
      <c r="AR41" s="259"/>
      <c r="AS41" s="258"/>
      <c r="AT41" s="258"/>
    </row>
    <row r="42" spans="1:46" x14ac:dyDescent="0.2">
      <c r="A42" s="277"/>
      <c r="B42" s="277"/>
      <c r="C42" s="277"/>
      <c r="D42" s="277"/>
      <c r="E42" s="277"/>
      <c r="F42" s="277"/>
      <c r="G42" s="277"/>
      <c r="H42" s="277"/>
      <c r="I42" s="371" t="s">
        <v>423</v>
      </c>
      <c r="J42" s="371"/>
      <c r="K42" s="371"/>
      <c r="L42" s="371"/>
      <c r="M42" s="277" t="s">
        <v>18</v>
      </c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8"/>
      <c r="AP42" s="278"/>
      <c r="AQ42" s="278"/>
      <c r="AR42" s="278"/>
      <c r="AS42" s="277"/>
      <c r="AT42" s="258"/>
    </row>
    <row r="43" spans="1:46" x14ac:dyDescent="0.2">
      <c r="A43" s="258" t="s">
        <v>372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9"/>
      <c r="AP43" s="259"/>
      <c r="AQ43" s="259"/>
      <c r="AR43" s="259"/>
      <c r="AS43" s="258"/>
      <c r="AT43" s="258"/>
    </row>
    <row r="44" spans="1:46" x14ac:dyDescent="0.2">
      <c r="A44" s="277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8"/>
      <c r="AP44" s="278"/>
      <c r="AQ44" s="278"/>
      <c r="AR44" s="278"/>
      <c r="AS44" s="277"/>
      <c r="AT44" s="258"/>
    </row>
    <row r="45" spans="1:46" x14ac:dyDescent="0.2">
      <c r="A45" s="258" t="s">
        <v>373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9"/>
      <c r="AP45" s="259"/>
      <c r="AQ45" s="259"/>
      <c r="AR45" s="259"/>
      <c r="AS45" s="258"/>
      <c r="AT45" s="258"/>
    </row>
    <row r="46" spans="1:46" x14ac:dyDescent="0.2">
      <c r="A46" s="277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8"/>
      <c r="AP46" s="278"/>
      <c r="AQ46" s="278"/>
      <c r="AR46" s="278"/>
      <c r="AS46" s="277"/>
      <c r="AT46" s="258"/>
    </row>
    <row r="47" spans="1:46" s="2" customFormat="1" ht="13.5" x14ac:dyDescent="0.25">
      <c r="A47" s="270" t="s">
        <v>351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399">
        <v>9173677.1799999997</v>
      </c>
      <c r="AN47" s="400"/>
      <c r="AO47" s="400"/>
      <c r="AP47" s="400"/>
      <c r="AQ47" s="279"/>
      <c r="AR47" s="280"/>
      <c r="AS47" s="259" t="s">
        <v>18</v>
      </c>
      <c r="AT47" s="270"/>
    </row>
    <row r="48" spans="1:46" x14ac:dyDescent="0.2">
      <c r="A48" s="258" t="s">
        <v>22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397" t="s">
        <v>424</v>
      </c>
      <c r="AN48" s="398"/>
      <c r="AO48" s="398"/>
      <c r="AP48" s="398"/>
      <c r="AQ48" s="263"/>
      <c r="AR48" s="280"/>
      <c r="AS48" s="259" t="s">
        <v>18</v>
      </c>
      <c r="AT48" s="258"/>
    </row>
    <row r="49" spans="1:46" x14ac:dyDescent="0.2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8"/>
      <c r="AP49" s="278"/>
      <c r="AQ49" s="278"/>
      <c r="AR49" s="278"/>
      <c r="AS49" s="277"/>
      <c r="AT49" s="258"/>
    </row>
    <row r="50" spans="1:46" x14ac:dyDescent="0.2">
      <c r="A50" s="258"/>
      <c r="B50" s="258"/>
      <c r="C50" s="258"/>
      <c r="D50" s="258"/>
      <c r="E50" s="258"/>
      <c r="F50" s="258"/>
      <c r="G50" s="258"/>
      <c r="H50" s="258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58"/>
    </row>
    <row r="51" spans="1:46" x14ac:dyDescent="0.2">
      <c r="A51" s="258"/>
      <c r="B51" s="258"/>
      <c r="C51" s="258"/>
      <c r="D51" s="258"/>
      <c r="E51" s="258"/>
      <c r="F51" s="258"/>
      <c r="G51" s="258"/>
      <c r="H51" s="258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396" t="s">
        <v>347</v>
      </c>
      <c r="AO51" s="396"/>
      <c r="AP51" s="396"/>
      <c r="AQ51" s="396"/>
      <c r="AR51" s="396"/>
      <c r="AS51" s="396"/>
      <c r="AT51" s="258"/>
    </row>
    <row r="52" spans="1:46" x14ac:dyDescent="0.2">
      <c r="A52" s="395" t="s">
        <v>356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395"/>
      <c r="AM52" s="395"/>
      <c r="AN52" s="395"/>
      <c r="AO52" s="395"/>
      <c r="AP52" s="395"/>
      <c r="AQ52" s="395"/>
      <c r="AR52" s="395"/>
      <c r="AS52" s="395"/>
      <c r="AT52" s="258"/>
    </row>
    <row r="53" spans="1:46" x14ac:dyDescent="0.2">
      <c r="A53" s="395" t="s">
        <v>428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276" t="s">
        <v>408</v>
      </c>
    </row>
    <row r="54" spans="1:46" x14ac:dyDescent="0.2">
      <c r="A54" s="394" t="s">
        <v>354</v>
      </c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258"/>
    </row>
    <row r="55" spans="1:46" x14ac:dyDescent="0.2">
      <c r="A55" s="376" t="s">
        <v>53</v>
      </c>
      <c r="B55" s="377"/>
      <c r="C55" s="378"/>
      <c r="D55" s="376" t="s">
        <v>23</v>
      </c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8"/>
      <c r="AK55" s="401" t="s">
        <v>24</v>
      </c>
      <c r="AL55" s="401"/>
      <c r="AM55" s="401"/>
      <c r="AN55" s="401"/>
      <c r="AO55" s="401"/>
      <c r="AP55" s="401"/>
      <c r="AQ55" s="401"/>
      <c r="AR55" s="401"/>
      <c r="AS55" s="264"/>
      <c r="AT55" s="258"/>
    </row>
    <row r="56" spans="1:46" x14ac:dyDescent="0.2">
      <c r="A56" s="376">
        <v>1</v>
      </c>
      <c r="B56" s="377"/>
      <c r="C56" s="378"/>
      <c r="D56" s="376">
        <v>2</v>
      </c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8"/>
      <c r="AK56" s="401">
        <v>3</v>
      </c>
      <c r="AL56" s="401"/>
      <c r="AM56" s="401"/>
      <c r="AN56" s="401"/>
      <c r="AO56" s="401"/>
      <c r="AP56" s="401"/>
      <c r="AQ56" s="401"/>
      <c r="AR56" s="401"/>
      <c r="AS56" s="264"/>
      <c r="AT56" s="258"/>
    </row>
    <row r="57" spans="1:46" x14ac:dyDescent="0.2">
      <c r="A57" s="373" t="s">
        <v>26</v>
      </c>
      <c r="B57" s="374"/>
      <c r="C57" s="375"/>
      <c r="D57" s="402" t="s">
        <v>25</v>
      </c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3"/>
      <c r="AB57" s="403"/>
      <c r="AC57" s="403"/>
      <c r="AD57" s="403"/>
      <c r="AE57" s="403"/>
      <c r="AF57" s="403"/>
      <c r="AG57" s="403"/>
      <c r="AH57" s="403"/>
      <c r="AI57" s="403"/>
      <c r="AJ57" s="404"/>
      <c r="AK57" s="405">
        <v>96537.72</v>
      </c>
      <c r="AL57" s="405"/>
      <c r="AM57" s="405"/>
      <c r="AN57" s="405"/>
      <c r="AO57" s="405"/>
      <c r="AP57" s="405"/>
      <c r="AQ57" s="405"/>
      <c r="AR57" s="405"/>
      <c r="AS57" s="264"/>
      <c r="AT57" s="258"/>
    </row>
    <row r="58" spans="1:46" x14ac:dyDescent="0.2">
      <c r="A58" s="382"/>
      <c r="B58" s="383"/>
      <c r="C58" s="383"/>
      <c r="D58" s="362" t="s">
        <v>374</v>
      </c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4"/>
      <c r="AK58" s="369">
        <v>21928.400000000001</v>
      </c>
      <c r="AL58" s="369"/>
      <c r="AM58" s="369"/>
      <c r="AN58" s="369"/>
      <c r="AO58" s="369"/>
      <c r="AP58" s="369"/>
      <c r="AQ58" s="369"/>
      <c r="AR58" s="370"/>
      <c r="AS58" s="264"/>
      <c r="AT58" s="258"/>
    </row>
    <row r="59" spans="1:46" x14ac:dyDescent="0.2">
      <c r="A59" s="384"/>
      <c r="B59" s="385"/>
      <c r="C59" s="385"/>
      <c r="D59" s="379" t="s">
        <v>375</v>
      </c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80"/>
      <c r="AA59" s="380"/>
      <c r="AB59" s="380"/>
      <c r="AC59" s="380"/>
      <c r="AD59" s="380"/>
      <c r="AE59" s="380"/>
      <c r="AF59" s="380"/>
      <c r="AG59" s="380"/>
      <c r="AH59" s="380"/>
      <c r="AI59" s="380"/>
      <c r="AJ59" s="381"/>
      <c r="AK59" s="371"/>
      <c r="AL59" s="371"/>
      <c r="AM59" s="371"/>
      <c r="AN59" s="371"/>
      <c r="AO59" s="371"/>
      <c r="AP59" s="371"/>
      <c r="AQ59" s="371"/>
      <c r="AR59" s="372"/>
      <c r="AS59" s="264"/>
      <c r="AT59" s="258"/>
    </row>
    <row r="60" spans="1:46" x14ac:dyDescent="0.2">
      <c r="A60" s="382"/>
      <c r="B60" s="383"/>
      <c r="C60" s="383"/>
      <c r="D60" s="362" t="s">
        <v>376</v>
      </c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4"/>
      <c r="AK60" s="369">
        <v>9620.7199999999993</v>
      </c>
      <c r="AL60" s="369"/>
      <c r="AM60" s="369"/>
      <c r="AN60" s="369"/>
      <c r="AO60" s="369"/>
      <c r="AP60" s="369"/>
      <c r="AQ60" s="369"/>
      <c r="AR60" s="370"/>
      <c r="AS60" s="264"/>
      <c r="AT60" s="258"/>
    </row>
    <row r="61" spans="1:46" x14ac:dyDescent="0.2">
      <c r="A61" s="384"/>
      <c r="B61" s="385"/>
      <c r="C61" s="385"/>
      <c r="D61" s="379" t="s">
        <v>377</v>
      </c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  <c r="AG61" s="380"/>
      <c r="AH61" s="380"/>
      <c r="AI61" s="380"/>
      <c r="AJ61" s="381"/>
      <c r="AK61" s="371"/>
      <c r="AL61" s="371"/>
      <c r="AM61" s="371"/>
      <c r="AN61" s="371"/>
      <c r="AO61" s="371"/>
      <c r="AP61" s="371"/>
      <c r="AQ61" s="371"/>
      <c r="AR61" s="372"/>
      <c r="AS61" s="264"/>
      <c r="AT61" s="258"/>
    </row>
    <row r="62" spans="1:46" x14ac:dyDescent="0.2">
      <c r="A62" s="376"/>
      <c r="B62" s="377"/>
      <c r="C62" s="378"/>
      <c r="D62" s="412" t="s">
        <v>378</v>
      </c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  <c r="AF62" s="413"/>
      <c r="AG62" s="413"/>
      <c r="AH62" s="413"/>
      <c r="AI62" s="413"/>
      <c r="AJ62" s="414"/>
      <c r="AK62" s="368">
        <v>1252.24</v>
      </c>
      <c r="AL62" s="368"/>
      <c r="AM62" s="368"/>
      <c r="AN62" s="368"/>
      <c r="AO62" s="368"/>
      <c r="AP62" s="368"/>
      <c r="AQ62" s="368"/>
      <c r="AR62" s="368"/>
      <c r="AS62" s="264"/>
      <c r="AT62" s="258"/>
    </row>
    <row r="63" spans="1:46" x14ac:dyDescent="0.2">
      <c r="A63" s="382"/>
      <c r="B63" s="383"/>
      <c r="C63" s="383"/>
      <c r="D63" s="362" t="s">
        <v>379</v>
      </c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4"/>
      <c r="AK63" s="369">
        <v>19.95</v>
      </c>
      <c r="AL63" s="369"/>
      <c r="AM63" s="369"/>
      <c r="AN63" s="369"/>
      <c r="AO63" s="369"/>
      <c r="AP63" s="369"/>
      <c r="AQ63" s="369"/>
      <c r="AR63" s="370"/>
      <c r="AS63" s="264"/>
      <c r="AT63" s="258"/>
    </row>
    <row r="64" spans="1:46" x14ac:dyDescent="0.2">
      <c r="A64" s="384"/>
      <c r="B64" s="385"/>
      <c r="C64" s="385"/>
      <c r="D64" s="379" t="s">
        <v>377</v>
      </c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0"/>
      <c r="AE64" s="380"/>
      <c r="AF64" s="380"/>
      <c r="AG64" s="380"/>
      <c r="AH64" s="380"/>
      <c r="AI64" s="380"/>
      <c r="AJ64" s="381"/>
      <c r="AK64" s="371"/>
      <c r="AL64" s="371"/>
      <c r="AM64" s="371"/>
      <c r="AN64" s="371"/>
      <c r="AO64" s="371"/>
      <c r="AP64" s="371"/>
      <c r="AQ64" s="371"/>
      <c r="AR64" s="372"/>
      <c r="AS64" s="264"/>
      <c r="AT64" s="258"/>
    </row>
    <row r="65" spans="1:46" x14ac:dyDescent="0.2">
      <c r="A65" s="373" t="s">
        <v>27</v>
      </c>
      <c r="B65" s="374"/>
      <c r="C65" s="375"/>
      <c r="D65" s="365" t="s">
        <v>54</v>
      </c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7"/>
      <c r="AK65" s="405">
        <v>283.93</v>
      </c>
      <c r="AL65" s="405"/>
      <c r="AM65" s="405"/>
      <c r="AN65" s="405"/>
      <c r="AO65" s="405"/>
      <c r="AP65" s="405"/>
      <c r="AQ65" s="405"/>
      <c r="AR65" s="405"/>
      <c r="AS65" s="264"/>
      <c r="AT65" s="258"/>
    </row>
    <row r="66" spans="1:46" x14ac:dyDescent="0.2">
      <c r="A66" s="382"/>
      <c r="B66" s="383"/>
      <c r="C66" s="383"/>
      <c r="D66" s="362" t="s">
        <v>380</v>
      </c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4"/>
      <c r="AK66" s="369">
        <f>AK68</f>
        <v>58.45</v>
      </c>
      <c r="AL66" s="369"/>
      <c r="AM66" s="369"/>
      <c r="AN66" s="369"/>
      <c r="AO66" s="369"/>
      <c r="AP66" s="369"/>
      <c r="AQ66" s="369"/>
      <c r="AR66" s="370"/>
      <c r="AS66" s="264"/>
      <c r="AT66" s="258"/>
    </row>
    <row r="67" spans="1:46" x14ac:dyDescent="0.2">
      <c r="A67" s="384"/>
      <c r="B67" s="385"/>
      <c r="C67" s="385"/>
      <c r="D67" s="379" t="s">
        <v>381</v>
      </c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1"/>
      <c r="AK67" s="371"/>
      <c r="AL67" s="371"/>
      <c r="AM67" s="371"/>
      <c r="AN67" s="371"/>
      <c r="AO67" s="371"/>
      <c r="AP67" s="371"/>
      <c r="AQ67" s="371"/>
      <c r="AR67" s="372"/>
      <c r="AS67" s="264"/>
      <c r="AT67" s="258"/>
    </row>
    <row r="68" spans="1:46" x14ac:dyDescent="0.2">
      <c r="A68" s="382"/>
      <c r="B68" s="383"/>
      <c r="C68" s="383"/>
      <c r="D68" s="362" t="s">
        <v>382</v>
      </c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4"/>
      <c r="AK68" s="369">
        <v>58.45</v>
      </c>
      <c r="AL68" s="369"/>
      <c r="AM68" s="369"/>
      <c r="AN68" s="369"/>
      <c r="AO68" s="369"/>
      <c r="AP68" s="369"/>
      <c r="AQ68" s="369"/>
      <c r="AR68" s="370"/>
      <c r="AS68" s="264"/>
      <c r="AT68" s="258"/>
    </row>
    <row r="69" spans="1:46" x14ac:dyDescent="0.2">
      <c r="A69" s="384"/>
      <c r="B69" s="385"/>
      <c r="C69" s="385"/>
      <c r="D69" s="379" t="s">
        <v>383</v>
      </c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1"/>
      <c r="AK69" s="371"/>
      <c r="AL69" s="371"/>
      <c r="AM69" s="371"/>
      <c r="AN69" s="371"/>
      <c r="AO69" s="371"/>
      <c r="AP69" s="371"/>
      <c r="AQ69" s="371"/>
      <c r="AR69" s="372"/>
      <c r="AS69" s="264"/>
      <c r="AT69" s="258"/>
    </row>
    <row r="70" spans="1:46" x14ac:dyDescent="0.2">
      <c r="A70" s="376"/>
      <c r="B70" s="377"/>
      <c r="C70" s="378"/>
      <c r="D70" s="379" t="s">
        <v>384</v>
      </c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1"/>
      <c r="AK70" s="368"/>
      <c r="AL70" s="368"/>
      <c r="AM70" s="368"/>
      <c r="AN70" s="368"/>
      <c r="AO70" s="368"/>
      <c r="AP70" s="368"/>
      <c r="AQ70" s="368"/>
      <c r="AR70" s="368"/>
      <c r="AS70" s="264"/>
      <c r="AT70" s="258"/>
    </row>
    <row r="71" spans="1:46" x14ac:dyDescent="0.2">
      <c r="A71" s="376"/>
      <c r="B71" s="377"/>
      <c r="C71" s="378"/>
      <c r="D71" s="389" t="s">
        <v>385</v>
      </c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1"/>
      <c r="AK71" s="368"/>
      <c r="AL71" s="368"/>
      <c r="AM71" s="368"/>
      <c r="AN71" s="368"/>
      <c r="AO71" s="368"/>
      <c r="AP71" s="368"/>
      <c r="AQ71" s="368"/>
      <c r="AR71" s="368"/>
      <c r="AS71" s="264"/>
      <c r="AT71" s="258"/>
    </row>
    <row r="72" spans="1:46" x14ac:dyDescent="0.2">
      <c r="A72" s="376"/>
      <c r="B72" s="377"/>
      <c r="C72" s="378"/>
      <c r="D72" s="386" t="s">
        <v>386</v>
      </c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8"/>
      <c r="AK72" s="368">
        <v>225.48</v>
      </c>
      <c r="AL72" s="368"/>
      <c r="AM72" s="368"/>
      <c r="AN72" s="368"/>
      <c r="AO72" s="368"/>
      <c r="AP72" s="368"/>
      <c r="AQ72" s="368"/>
      <c r="AR72" s="368"/>
      <c r="AS72" s="283"/>
      <c r="AT72" s="258"/>
    </row>
    <row r="73" spans="1:46" x14ac:dyDescent="0.2">
      <c r="A73" s="376"/>
      <c r="B73" s="377"/>
      <c r="C73" s="378"/>
      <c r="D73" s="386" t="s">
        <v>387</v>
      </c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8"/>
      <c r="AK73" s="368"/>
      <c r="AL73" s="368"/>
      <c r="AM73" s="368"/>
      <c r="AN73" s="368"/>
      <c r="AO73" s="368"/>
      <c r="AP73" s="368"/>
      <c r="AQ73" s="368"/>
      <c r="AR73" s="368"/>
      <c r="AS73" s="264"/>
      <c r="AT73" s="258"/>
    </row>
    <row r="74" spans="1:46" x14ac:dyDescent="0.2">
      <c r="A74" s="373" t="s">
        <v>33</v>
      </c>
      <c r="B74" s="374"/>
      <c r="C74" s="375"/>
      <c r="D74" s="402" t="s">
        <v>55</v>
      </c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4"/>
      <c r="AK74" s="405">
        <v>1176.4100000000001</v>
      </c>
      <c r="AL74" s="405"/>
      <c r="AM74" s="405"/>
      <c r="AN74" s="405"/>
      <c r="AO74" s="405"/>
      <c r="AP74" s="405"/>
      <c r="AQ74" s="405"/>
      <c r="AR74" s="405"/>
      <c r="AS74" s="264"/>
      <c r="AT74" s="258"/>
    </row>
    <row r="75" spans="1:46" x14ac:dyDescent="0.2">
      <c r="A75" s="382"/>
      <c r="B75" s="383"/>
      <c r="C75" s="383"/>
      <c r="D75" s="362" t="s">
        <v>56</v>
      </c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G75" s="363"/>
      <c r="AH75" s="363"/>
      <c r="AI75" s="363"/>
      <c r="AJ75" s="364"/>
      <c r="AK75" s="369">
        <v>1176.4100000000001</v>
      </c>
      <c r="AL75" s="369"/>
      <c r="AM75" s="369"/>
      <c r="AN75" s="369"/>
      <c r="AO75" s="369"/>
      <c r="AP75" s="369"/>
      <c r="AQ75" s="369"/>
      <c r="AR75" s="370"/>
      <c r="AS75" s="264"/>
      <c r="AT75" s="258"/>
    </row>
    <row r="76" spans="1:46" x14ac:dyDescent="0.2">
      <c r="A76" s="384"/>
      <c r="B76" s="385"/>
      <c r="C76" s="385"/>
      <c r="D76" s="379" t="s">
        <v>388</v>
      </c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B76" s="380"/>
      <c r="AC76" s="380"/>
      <c r="AD76" s="380"/>
      <c r="AE76" s="380"/>
      <c r="AF76" s="380"/>
      <c r="AG76" s="380"/>
      <c r="AH76" s="380"/>
      <c r="AI76" s="380"/>
      <c r="AJ76" s="381"/>
      <c r="AK76" s="371"/>
      <c r="AL76" s="371"/>
      <c r="AM76" s="371"/>
      <c r="AN76" s="371"/>
      <c r="AO76" s="371"/>
      <c r="AP76" s="371"/>
      <c r="AQ76" s="371"/>
      <c r="AR76" s="372"/>
      <c r="AS76" s="264"/>
      <c r="AT76" s="258"/>
    </row>
    <row r="77" spans="1:46" x14ac:dyDescent="0.2">
      <c r="A77" s="382"/>
      <c r="B77" s="383"/>
      <c r="C77" s="383"/>
      <c r="D77" s="362" t="s">
        <v>389</v>
      </c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4"/>
      <c r="AK77" s="369"/>
      <c r="AL77" s="369"/>
      <c r="AM77" s="369"/>
      <c r="AN77" s="369"/>
      <c r="AO77" s="369"/>
      <c r="AP77" s="369"/>
      <c r="AQ77" s="369"/>
      <c r="AR77" s="370"/>
      <c r="AS77" s="264"/>
      <c r="AT77" s="258"/>
    </row>
    <row r="78" spans="1:46" x14ac:dyDescent="0.2">
      <c r="A78" s="384"/>
      <c r="B78" s="385"/>
      <c r="C78" s="385"/>
      <c r="D78" s="379" t="s">
        <v>390</v>
      </c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1"/>
      <c r="AK78" s="371"/>
      <c r="AL78" s="371"/>
      <c r="AM78" s="371"/>
      <c r="AN78" s="371"/>
      <c r="AO78" s="371"/>
      <c r="AP78" s="371"/>
      <c r="AQ78" s="371"/>
      <c r="AR78" s="372"/>
      <c r="AS78" s="264"/>
      <c r="AT78" s="258"/>
    </row>
    <row r="79" spans="1:46" hidden="1" x14ac:dyDescent="0.2"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46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290" t="s">
        <v>349</v>
      </c>
      <c r="AO80" s="290"/>
      <c r="AP80" s="290"/>
      <c r="AQ80" s="290"/>
      <c r="AR80" s="290"/>
      <c r="AS80" s="290"/>
    </row>
    <row r="81" spans="1:47" hidden="1" x14ac:dyDescent="0.2">
      <c r="A81" s="357" t="s">
        <v>361</v>
      </c>
      <c r="B81" s="357"/>
      <c r="C81" s="357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</row>
    <row r="82" spans="1:47" hidden="1" x14ac:dyDescent="0.2">
      <c r="A82" s="356" t="s">
        <v>39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</row>
    <row r="83" spans="1:47" ht="12.75" hidden="1" customHeight="1" x14ac:dyDescent="0.2">
      <c r="A83" s="392" t="s">
        <v>23</v>
      </c>
      <c r="B83" s="392"/>
      <c r="C83" s="392"/>
      <c r="D83" s="392"/>
      <c r="E83" s="392"/>
      <c r="F83" s="392"/>
      <c r="G83" s="392"/>
      <c r="H83" s="392"/>
      <c r="I83" s="392"/>
      <c r="J83" s="359" t="s">
        <v>40</v>
      </c>
      <c r="K83" s="359"/>
      <c r="L83" s="359"/>
      <c r="M83" s="359" t="s">
        <v>41</v>
      </c>
      <c r="N83" s="359"/>
      <c r="O83" s="359"/>
      <c r="P83" s="358" t="s">
        <v>79</v>
      </c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  <c r="AF83" s="358"/>
      <c r="AG83" s="358"/>
      <c r="AH83" s="358"/>
      <c r="AI83" s="358"/>
      <c r="AJ83" s="358"/>
      <c r="AK83" s="358"/>
      <c r="AL83" s="358"/>
      <c r="AM83" s="358"/>
      <c r="AN83" s="358"/>
      <c r="AO83" s="358"/>
      <c r="AP83" s="358"/>
      <c r="AQ83" s="358"/>
      <c r="AR83" s="358"/>
      <c r="AS83" s="358"/>
    </row>
    <row r="84" spans="1:47" ht="12.75" hidden="1" customHeight="1" x14ac:dyDescent="0.2">
      <c r="A84" s="392"/>
      <c r="B84" s="392"/>
      <c r="C84" s="392"/>
      <c r="D84" s="392"/>
      <c r="E84" s="392"/>
      <c r="F84" s="392"/>
      <c r="G84" s="392"/>
      <c r="H84" s="392"/>
      <c r="I84" s="392"/>
      <c r="J84" s="359"/>
      <c r="K84" s="359"/>
      <c r="L84" s="359"/>
      <c r="M84" s="359"/>
      <c r="N84" s="359"/>
      <c r="O84" s="359"/>
      <c r="P84" s="358" t="s">
        <v>42</v>
      </c>
      <c r="Q84" s="358"/>
      <c r="R84" s="358"/>
      <c r="S84" s="358"/>
      <c r="T84" s="358"/>
      <c r="U84" s="358" t="s">
        <v>28</v>
      </c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8"/>
      <c r="AS84" s="358"/>
    </row>
    <row r="85" spans="1:47" ht="79.5" hidden="1" customHeight="1" x14ac:dyDescent="0.2">
      <c r="A85" s="392"/>
      <c r="B85" s="392"/>
      <c r="C85" s="392"/>
      <c r="D85" s="392"/>
      <c r="E85" s="392"/>
      <c r="F85" s="392"/>
      <c r="G85" s="392"/>
      <c r="H85" s="392"/>
      <c r="I85" s="392"/>
      <c r="J85" s="359"/>
      <c r="K85" s="359"/>
      <c r="L85" s="359"/>
      <c r="M85" s="359"/>
      <c r="N85" s="359"/>
      <c r="O85" s="359"/>
      <c r="P85" s="358"/>
      <c r="Q85" s="358"/>
      <c r="R85" s="358"/>
      <c r="S85" s="358"/>
      <c r="T85" s="358"/>
      <c r="U85" s="359" t="s">
        <v>348</v>
      </c>
      <c r="V85" s="359"/>
      <c r="W85" s="359"/>
      <c r="X85" s="359"/>
      <c r="Y85" s="359"/>
      <c r="Z85" s="359" t="s">
        <v>43</v>
      </c>
      <c r="AA85" s="359"/>
      <c r="AB85" s="359"/>
      <c r="AC85" s="359"/>
      <c r="AD85" s="359" t="s">
        <v>44</v>
      </c>
      <c r="AE85" s="359"/>
      <c r="AF85" s="359"/>
      <c r="AG85" s="359"/>
      <c r="AH85" s="359" t="s">
        <v>45</v>
      </c>
      <c r="AI85" s="359"/>
      <c r="AJ85" s="359"/>
      <c r="AK85" s="359"/>
      <c r="AL85" s="359" t="s">
        <v>46</v>
      </c>
      <c r="AM85" s="359"/>
      <c r="AN85" s="359"/>
      <c r="AO85" s="359"/>
      <c r="AP85" s="359"/>
      <c r="AQ85" s="359"/>
      <c r="AR85" s="359"/>
      <c r="AS85" s="359"/>
    </row>
    <row r="86" spans="1:47" ht="32.25" hidden="1" customHeight="1" x14ac:dyDescent="0.2">
      <c r="A86" s="392"/>
      <c r="B86" s="392"/>
      <c r="C86" s="392"/>
      <c r="D86" s="392"/>
      <c r="E86" s="392"/>
      <c r="F86" s="392"/>
      <c r="G86" s="392"/>
      <c r="H86" s="392"/>
      <c r="I86" s="392"/>
      <c r="J86" s="359"/>
      <c r="K86" s="359"/>
      <c r="L86" s="359"/>
      <c r="M86" s="359"/>
      <c r="N86" s="359"/>
      <c r="O86" s="359"/>
      <c r="P86" s="358"/>
      <c r="Q86" s="358"/>
      <c r="R86" s="358"/>
      <c r="S86" s="358"/>
      <c r="T86" s="358"/>
      <c r="U86" s="359"/>
      <c r="V86" s="359"/>
      <c r="W86" s="359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 t="s">
        <v>42</v>
      </c>
      <c r="AM86" s="359"/>
      <c r="AN86" s="359"/>
      <c r="AO86" s="359"/>
      <c r="AP86" s="359" t="s">
        <v>47</v>
      </c>
      <c r="AQ86" s="359"/>
      <c r="AR86" s="359"/>
      <c r="AS86" s="359"/>
    </row>
    <row r="87" spans="1:47" ht="16.149999999999999" hidden="1" customHeight="1" x14ac:dyDescent="0.2">
      <c r="A87" s="393">
        <v>1</v>
      </c>
      <c r="B87" s="360"/>
      <c r="C87" s="360"/>
      <c r="D87" s="360"/>
      <c r="E87" s="360"/>
      <c r="F87" s="360"/>
      <c r="G87" s="360"/>
      <c r="H87" s="360"/>
      <c r="I87" s="361"/>
      <c r="J87" s="393">
        <v>2</v>
      </c>
      <c r="K87" s="360"/>
      <c r="L87" s="360"/>
      <c r="M87" s="360">
        <v>3</v>
      </c>
      <c r="N87" s="360"/>
      <c r="O87" s="360"/>
      <c r="P87" s="360">
        <v>4</v>
      </c>
      <c r="Q87" s="360"/>
      <c r="R87" s="360"/>
      <c r="S87" s="360"/>
      <c r="T87" s="360"/>
      <c r="U87" s="360">
        <v>5</v>
      </c>
      <c r="V87" s="360"/>
      <c r="W87" s="360"/>
      <c r="X87" s="360"/>
      <c r="Y87" s="361"/>
      <c r="Z87" s="393">
        <v>6</v>
      </c>
      <c r="AA87" s="360"/>
      <c r="AB87" s="360"/>
      <c r="AC87" s="361"/>
      <c r="AD87" s="393">
        <v>7</v>
      </c>
      <c r="AE87" s="360"/>
      <c r="AF87" s="360"/>
      <c r="AG87" s="361"/>
      <c r="AH87" s="393">
        <v>8</v>
      </c>
      <c r="AI87" s="360"/>
      <c r="AJ87" s="360"/>
      <c r="AK87" s="361"/>
      <c r="AL87" s="393">
        <v>9</v>
      </c>
      <c r="AM87" s="360"/>
      <c r="AN87" s="360"/>
      <c r="AO87" s="361"/>
      <c r="AP87" s="393">
        <v>10</v>
      </c>
      <c r="AQ87" s="360"/>
      <c r="AR87" s="360"/>
      <c r="AS87" s="361"/>
    </row>
    <row r="88" spans="1:47" s="2" customFormat="1" ht="16.149999999999999" hidden="1" customHeight="1" x14ac:dyDescent="0.2">
      <c r="A88" s="340">
        <v>2017</v>
      </c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  <c r="AQ88" s="341"/>
      <c r="AR88" s="341"/>
      <c r="AS88" s="342"/>
    </row>
    <row r="89" spans="1:47" hidden="1" x14ac:dyDescent="0.2">
      <c r="A89" s="343" t="s">
        <v>48</v>
      </c>
      <c r="B89" s="344"/>
      <c r="C89" s="344"/>
      <c r="D89" s="344"/>
      <c r="E89" s="344"/>
      <c r="F89" s="344"/>
      <c r="G89" s="344"/>
      <c r="H89" s="344"/>
      <c r="I89" s="345"/>
      <c r="J89" s="294">
        <v>100</v>
      </c>
      <c r="K89" s="294"/>
      <c r="L89" s="294"/>
      <c r="M89" s="346" t="s">
        <v>49</v>
      </c>
      <c r="N89" s="346"/>
      <c r="O89" s="346"/>
      <c r="P89" s="312">
        <f>P90+P92+P96+P97+P98+P99+P100</f>
        <v>0</v>
      </c>
      <c r="Q89" s="312"/>
      <c r="R89" s="312"/>
      <c r="S89" s="312"/>
      <c r="T89" s="312"/>
      <c r="U89" s="312">
        <f>U92</f>
        <v>0</v>
      </c>
      <c r="V89" s="312"/>
      <c r="W89" s="312"/>
      <c r="X89" s="312"/>
      <c r="Y89" s="312"/>
      <c r="Z89" s="312">
        <f>Z98</f>
        <v>0</v>
      </c>
      <c r="AA89" s="312"/>
      <c r="AB89" s="312"/>
      <c r="AC89" s="312"/>
      <c r="AD89" s="312">
        <f>AD98</f>
        <v>0</v>
      </c>
      <c r="AE89" s="312"/>
      <c r="AF89" s="312"/>
      <c r="AG89" s="312"/>
      <c r="AH89" s="288">
        <f>AH92</f>
        <v>0</v>
      </c>
      <c r="AI89" s="288"/>
      <c r="AJ89" s="288"/>
      <c r="AK89" s="288"/>
      <c r="AL89" s="288">
        <f>AL92+AL96+AL97+AL99</f>
        <v>0</v>
      </c>
      <c r="AM89" s="288"/>
      <c r="AN89" s="288"/>
      <c r="AO89" s="288"/>
      <c r="AP89" s="288">
        <f>AP92+AP99</f>
        <v>0</v>
      </c>
      <c r="AQ89" s="288"/>
      <c r="AR89" s="288"/>
      <c r="AS89" s="288"/>
      <c r="AT89" s="8"/>
      <c r="AU89" s="8"/>
    </row>
    <row r="90" spans="1:47" hidden="1" x14ac:dyDescent="0.2">
      <c r="A90" s="350" t="s">
        <v>310</v>
      </c>
      <c r="B90" s="351"/>
      <c r="C90" s="351"/>
      <c r="D90" s="351"/>
      <c r="E90" s="351"/>
      <c r="F90" s="351"/>
      <c r="G90" s="351"/>
      <c r="H90" s="351"/>
      <c r="I90" s="352"/>
      <c r="J90" s="294">
        <v>110</v>
      </c>
      <c r="K90" s="294"/>
      <c r="L90" s="294"/>
      <c r="M90" s="294">
        <v>120</v>
      </c>
      <c r="N90" s="294"/>
      <c r="O90" s="294"/>
      <c r="P90" s="312">
        <f>AL90</f>
        <v>0</v>
      </c>
      <c r="Q90" s="312"/>
      <c r="R90" s="312"/>
      <c r="S90" s="312"/>
      <c r="T90" s="312"/>
      <c r="U90" s="312" t="s">
        <v>49</v>
      </c>
      <c r="V90" s="312"/>
      <c r="W90" s="312"/>
      <c r="X90" s="312"/>
      <c r="Y90" s="312"/>
      <c r="Z90" s="312" t="s">
        <v>49</v>
      </c>
      <c r="AA90" s="312"/>
      <c r="AB90" s="312"/>
      <c r="AC90" s="312"/>
      <c r="AD90" s="312" t="s">
        <v>49</v>
      </c>
      <c r="AE90" s="312"/>
      <c r="AF90" s="312"/>
      <c r="AG90" s="312"/>
      <c r="AH90" s="288" t="s">
        <v>49</v>
      </c>
      <c r="AI90" s="288"/>
      <c r="AJ90" s="288"/>
      <c r="AK90" s="288"/>
      <c r="AL90" s="288"/>
      <c r="AM90" s="288"/>
      <c r="AN90" s="288"/>
      <c r="AO90" s="288"/>
      <c r="AP90" s="288" t="s">
        <v>49</v>
      </c>
      <c r="AQ90" s="288"/>
      <c r="AR90" s="288"/>
      <c r="AS90" s="288"/>
      <c r="AT90" s="8"/>
      <c r="AU90" s="8"/>
    </row>
    <row r="91" spans="1:47" ht="12.75" hidden="1" customHeight="1" x14ac:dyDescent="0.2">
      <c r="A91" s="347" t="s">
        <v>311</v>
      </c>
      <c r="B91" s="348"/>
      <c r="C91" s="348"/>
      <c r="D91" s="348"/>
      <c r="E91" s="348"/>
      <c r="F91" s="348"/>
      <c r="G91" s="348"/>
      <c r="H91" s="348"/>
      <c r="I91" s="349"/>
      <c r="J91" s="294"/>
      <c r="K91" s="294"/>
      <c r="L91" s="294"/>
      <c r="M91" s="294"/>
      <c r="N91" s="294"/>
      <c r="O91" s="294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8"/>
      <c r="AU91" s="8"/>
    </row>
    <row r="92" spans="1:47" ht="12.75" hidden="1" customHeight="1" x14ac:dyDescent="0.2">
      <c r="A92" s="309" t="s">
        <v>312</v>
      </c>
      <c r="B92" s="310"/>
      <c r="C92" s="310"/>
      <c r="D92" s="310"/>
      <c r="E92" s="310"/>
      <c r="F92" s="310"/>
      <c r="G92" s="310"/>
      <c r="H92" s="310"/>
      <c r="I92" s="311"/>
      <c r="J92" s="294">
        <v>120</v>
      </c>
      <c r="K92" s="294"/>
      <c r="L92" s="294"/>
      <c r="M92" s="294">
        <v>130</v>
      </c>
      <c r="N92" s="294"/>
      <c r="O92" s="294"/>
      <c r="P92" s="312">
        <f>P93+P95</f>
        <v>0</v>
      </c>
      <c r="Q92" s="312"/>
      <c r="R92" s="312"/>
      <c r="S92" s="312"/>
      <c r="T92" s="312"/>
      <c r="U92" s="312">
        <f>U93+U95</f>
        <v>0</v>
      </c>
      <c r="V92" s="312"/>
      <c r="W92" s="312"/>
      <c r="X92" s="312"/>
      <c r="Y92" s="312"/>
      <c r="Z92" s="312" t="s">
        <v>49</v>
      </c>
      <c r="AA92" s="312"/>
      <c r="AB92" s="312"/>
      <c r="AC92" s="312"/>
      <c r="AD92" s="312" t="s">
        <v>49</v>
      </c>
      <c r="AE92" s="312"/>
      <c r="AF92" s="312"/>
      <c r="AG92" s="312"/>
      <c r="AH92" s="288">
        <f>AH93+AH95</f>
        <v>0</v>
      </c>
      <c r="AI92" s="288"/>
      <c r="AJ92" s="288"/>
      <c r="AK92" s="288"/>
      <c r="AL92" s="288">
        <f>AL93+AL95</f>
        <v>0</v>
      </c>
      <c r="AM92" s="288"/>
      <c r="AN92" s="288"/>
      <c r="AO92" s="288"/>
      <c r="AP92" s="288">
        <f t="shared" ref="AP92" si="0">AP93+AP95</f>
        <v>0</v>
      </c>
      <c r="AQ92" s="288"/>
      <c r="AR92" s="288"/>
      <c r="AS92" s="288"/>
      <c r="AT92" s="8"/>
      <c r="AU92" s="8"/>
    </row>
    <row r="93" spans="1:47" hidden="1" x14ac:dyDescent="0.2">
      <c r="A93" s="350" t="s">
        <v>313</v>
      </c>
      <c r="B93" s="351"/>
      <c r="C93" s="351"/>
      <c r="D93" s="351"/>
      <c r="E93" s="351"/>
      <c r="F93" s="351"/>
      <c r="G93" s="351"/>
      <c r="H93" s="351"/>
      <c r="I93" s="352"/>
      <c r="J93" s="288"/>
      <c r="K93" s="288"/>
      <c r="L93" s="288"/>
      <c r="M93" s="294">
        <v>130</v>
      </c>
      <c r="N93" s="294"/>
      <c r="O93" s="294"/>
      <c r="P93" s="312">
        <f>U93+AH93+AL93+AP93</f>
        <v>0</v>
      </c>
      <c r="Q93" s="312"/>
      <c r="R93" s="312"/>
      <c r="S93" s="312"/>
      <c r="T93" s="312"/>
      <c r="U93" s="312"/>
      <c r="V93" s="312"/>
      <c r="W93" s="312"/>
      <c r="X93" s="312"/>
      <c r="Y93" s="312"/>
      <c r="Z93" s="312" t="s">
        <v>49</v>
      </c>
      <c r="AA93" s="312"/>
      <c r="AB93" s="312"/>
      <c r="AC93" s="312"/>
      <c r="AD93" s="312" t="s">
        <v>49</v>
      </c>
      <c r="AE93" s="312"/>
      <c r="AF93" s="312"/>
      <c r="AG93" s="312"/>
      <c r="AH93" s="312"/>
      <c r="AI93" s="312"/>
      <c r="AJ93" s="312"/>
      <c r="AK93" s="312"/>
      <c r="AL93" s="288"/>
      <c r="AM93" s="288"/>
      <c r="AN93" s="288"/>
      <c r="AO93" s="288"/>
      <c r="AP93" s="288"/>
      <c r="AQ93" s="288"/>
      <c r="AR93" s="288"/>
      <c r="AS93" s="288"/>
      <c r="AT93" s="8"/>
      <c r="AU93" s="8"/>
    </row>
    <row r="94" spans="1:47" ht="12.75" hidden="1" customHeight="1" x14ac:dyDescent="0.2">
      <c r="A94" s="347" t="s">
        <v>314</v>
      </c>
      <c r="B94" s="348"/>
      <c r="C94" s="348"/>
      <c r="D94" s="348"/>
      <c r="E94" s="348"/>
      <c r="F94" s="348"/>
      <c r="G94" s="348"/>
      <c r="H94" s="348"/>
      <c r="I94" s="349"/>
      <c r="J94" s="288"/>
      <c r="K94" s="288"/>
      <c r="L94" s="288"/>
      <c r="M94" s="294"/>
      <c r="N94" s="294"/>
      <c r="O94" s="294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288"/>
      <c r="AM94" s="288"/>
      <c r="AN94" s="288"/>
      <c r="AO94" s="288"/>
      <c r="AP94" s="288"/>
      <c r="AQ94" s="288"/>
      <c r="AR94" s="288"/>
      <c r="AS94" s="288"/>
      <c r="AT94" s="8"/>
      <c r="AU94" s="8"/>
    </row>
    <row r="95" spans="1:47" ht="12.75" hidden="1" customHeight="1" x14ac:dyDescent="0.2">
      <c r="A95" s="309" t="s">
        <v>315</v>
      </c>
      <c r="B95" s="310"/>
      <c r="C95" s="310"/>
      <c r="D95" s="310"/>
      <c r="E95" s="310"/>
      <c r="F95" s="310"/>
      <c r="G95" s="310"/>
      <c r="H95" s="310"/>
      <c r="I95" s="311"/>
      <c r="J95" s="288"/>
      <c r="K95" s="288"/>
      <c r="L95" s="288"/>
      <c r="M95" s="294">
        <v>130</v>
      </c>
      <c r="N95" s="294"/>
      <c r="O95" s="294"/>
      <c r="P95" s="312">
        <f>U95+AH95+AL95+AP95</f>
        <v>0</v>
      </c>
      <c r="Q95" s="312"/>
      <c r="R95" s="312"/>
      <c r="S95" s="312"/>
      <c r="T95" s="312"/>
      <c r="U95" s="291"/>
      <c r="V95" s="291"/>
      <c r="W95" s="291"/>
      <c r="X95" s="291"/>
      <c r="Y95" s="291"/>
      <c r="Z95" s="312" t="s">
        <v>49</v>
      </c>
      <c r="AA95" s="312"/>
      <c r="AB95" s="312"/>
      <c r="AC95" s="312"/>
      <c r="AD95" s="312" t="s">
        <v>49</v>
      </c>
      <c r="AE95" s="312"/>
      <c r="AF95" s="312"/>
      <c r="AG95" s="312"/>
      <c r="AH95" s="312"/>
      <c r="AI95" s="312"/>
      <c r="AJ95" s="312"/>
      <c r="AK95" s="312"/>
      <c r="AL95" s="288"/>
      <c r="AM95" s="288"/>
      <c r="AN95" s="288"/>
      <c r="AO95" s="288"/>
      <c r="AP95" s="288"/>
      <c r="AQ95" s="288"/>
      <c r="AR95" s="288"/>
      <c r="AS95" s="288"/>
      <c r="AT95" s="8"/>
      <c r="AU95" s="8"/>
    </row>
    <row r="96" spans="1:47" ht="25.5" hidden="1" customHeight="1" x14ac:dyDescent="0.2">
      <c r="A96" s="309" t="s">
        <v>316</v>
      </c>
      <c r="B96" s="310"/>
      <c r="C96" s="310"/>
      <c r="D96" s="310"/>
      <c r="E96" s="310"/>
      <c r="F96" s="310"/>
      <c r="G96" s="310"/>
      <c r="H96" s="310"/>
      <c r="I96" s="311"/>
      <c r="J96" s="294">
        <v>130</v>
      </c>
      <c r="K96" s="294"/>
      <c r="L96" s="294"/>
      <c r="M96" s="294">
        <v>140</v>
      </c>
      <c r="N96" s="294"/>
      <c r="O96" s="294"/>
      <c r="P96" s="312">
        <f>AL96</f>
        <v>0</v>
      </c>
      <c r="Q96" s="312"/>
      <c r="R96" s="312"/>
      <c r="S96" s="312"/>
      <c r="T96" s="312"/>
      <c r="U96" s="312" t="s">
        <v>49</v>
      </c>
      <c r="V96" s="312"/>
      <c r="W96" s="312"/>
      <c r="X96" s="312"/>
      <c r="Y96" s="312"/>
      <c r="Z96" s="312" t="s">
        <v>49</v>
      </c>
      <c r="AA96" s="312"/>
      <c r="AB96" s="312"/>
      <c r="AC96" s="312"/>
      <c r="AD96" s="312" t="s">
        <v>49</v>
      </c>
      <c r="AE96" s="312"/>
      <c r="AF96" s="312"/>
      <c r="AG96" s="312"/>
      <c r="AH96" s="288" t="s">
        <v>49</v>
      </c>
      <c r="AI96" s="288"/>
      <c r="AJ96" s="288"/>
      <c r="AK96" s="288"/>
      <c r="AL96" s="288"/>
      <c r="AM96" s="288"/>
      <c r="AN96" s="288"/>
      <c r="AO96" s="288"/>
      <c r="AP96" s="288" t="s">
        <v>49</v>
      </c>
      <c r="AQ96" s="288"/>
      <c r="AR96" s="288"/>
      <c r="AS96" s="288"/>
      <c r="AT96" s="8"/>
      <c r="AU96" s="8"/>
    </row>
    <row r="97" spans="1:47" ht="51" hidden="1" customHeight="1" x14ac:dyDescent="0.2">
      <c r="A97" s="309" t="s">
        <v>317</v>
      </c>
      <c r="B97" s="310"/>
      <c r="C97" s="310"/>
      <c r="D97" s="310"/>
      <c r="E97" s="310"/>
      <c r="F97" s="310"/>
      <c r="G97" s="310"/>
      <c r="H97" s="310"/>
      <c r="I97" s="311"/>
      <c r="J97" s="294">
        <v>140</v>
      </c>
      <c r="K97" s="294"/>
      <c r="L97" s="294"/>
      <c r="M97" s="294">
        <v>150</v>
      </c>
      <c r="N97" s="294"/>
      <c r="O97" s="294"/>
      <c r="P97" s="312">
        <f>AL97</f>
        <v>0</v>
      </c>
      <c r="Q97" s="312"/>
      <c r="R97" s="312"/>
      <c r="S97" s="312"/>
      <c r="T97" s="312"/>
      <c r="U97" s="312" t="s">
        <v>49</v>
      </c>
      <c r="V97" s="312"/>
      <c r="W97" s="312"/>
      <c r="X97" s="312"/>
      <c r="Y97" s="312"/>
      <c r="Z97" s="312" t="s">
        <v>49</v>
      </c>
      <c r="AA97" s="312"/>
      <c r="AB97" s="312"/>
      <c r="AC97" s="312"/>
      <c r="AD97" s="312" t="s">
        <v>49</v>
      </c>
      <c r="AE97" s="312"/>
      <c r="AF97" s="312"/>
      <c r="AG97" s="312"/>
      <c r="AH97" s="288" t="s">
        <v>49</v>
      </c>
      <c r="AI97" s="288"/>
      <c r="AJ97" s="288"/>
      <c r="AK97" s="288"/>
      <c r="AL97" s="288"/>
      <c r="AM97" s="288"/>
      <c r="AN97" s="288"/>
      <c r="AO97" s="288"/>
      <c r="AP97" s="288" t="s">
        <v>49</v>
      </c>
      <c r="AQ97" s="288"/>
      <c r="AR97" s="288"/>
      <c r="AS97" s="288"/>
      <c r="AT97" s="8"/>
      <c r="AU97" s="8"/>
    </row>
    <row r="98" spans="1:47" hidden="1" x14ac:dyDescent="0.2">
      <c r="A98" s="309" t="s">
        <v>318</v>
      </c>
      <c r="B98" s="310"/>
      <c r="C98" s="310"/>
      <c r="D98" s="310"/>
      <c r="E98" s="310"/>
      <c r="F98" s="310"/>
      <c r="G98" s="310"/>
      <c r="H98" s="310"/>
      <c r="I98" s="311"/>
      <c r="J98" s="294">
        <v>150</v>
      </c>
      <c r="K98" s="294"/>
      <c r="L98" s="294"/>
      <c r="M98" s="304">
        <v>180</v>
      </c>
      <c r="N98" s="305"/>
      <c r="O98" s="306"/>
      <c r="P98" s="295">
        <f>AD98+Z98</f>
        <v>0</v>
      </c>
      <c r="Q98" s="296"/>
      <c r="R98" s="296"/>
      <c r="S98" s="296"/>
      <c r="T98" s="297"/>
      <c r="U98" s="295" t="s">
        <v>49</v>
      </c>
      <c r="V98" s="296"/>
      <c r="W98" s="296"/>
      <c r="X98" s="296"/>
      <c r="Y98" s="297"/>
      <c r="Z98" s="295"/>
      <c r="AA98" s="296"/>
      <c r="AB98" s="296"/>
      <c r="AC98" s="297"/>
      <c r="AD98" s="295"/>
      <c r="AE98" s="296"/>
      <c r="AF98" s="296"/>
      <c r="AG98" s="297"/>
      <c r="AH98" s="301" t="s">
        <v>49</v>
      </c>
      <c r="AI98" s="302"/>
      <c r="AJ98" s="302"/>
      <c r="AK98" s="303"/>
      <c r="AL98" s="301" t="s">
        <v>49</v>
      </c>
      <c r="AM98" s="302"/>
      <c r="AN98" s="302"/>
      <c r="AO98" s="303"/>
      <c r="AP98" s="301" t="s">
        <v>49</v>
      </c>
      <c r="AQ98" s="302"/>
      <c r="AR98" s="302"/>
      <c r="AS98" s="303"/>
      <c r="AT98" s="8"/>
      <c r="AU98" s="8"/>
    </row>
    <row r="99" spans="1:47" hidden="1" x14ac:dyDescent="0.2">
      <c r="A99" s="309" t="s">
        <v>319</v>
      </c>
      <c r="B99" s="310"/>
      <c r="C99" s="310"/>
      <c r="D99" s="310"/>
      <c r="E99" s="310"/>
      <c r="F99" s="310"/>
      <c r="G99" s="310"/>
      <c r="H99" s="310"/>
      <c r="I99" s="311"/>
      <c r="J99" s="294">
        <v>160</v>
      </c>
      <c r="K99" s="294"/>
      <c r="L99" s="294"/>
      <c r="M99" s="304">
        <v>180</v>
      </c>
      <c r="N99" s="305"/>
      <c r="O99" s="306"/>
      <c r="P99" s="295">
        <f>AL99+AP99</f>
        <v>0</v>
      </c>
      <c r="Q99" s="296"/>
      <c r="R99" s="296"/>
      <c r="S99" s="296"/>
      <c r="T99" s="297"/>
      <c r="U99" s="295" t="s">
        <v>49</v>
      </c>
      <c r="V99" s="296"/>
      <c r="W99" s="296"/>
      <c r="X99" s="296"/>
      <c r="Y99" s="297"/>
      <c r="Z99" s="295" t="s">
        <v>49</v>
      </c>
      <c r="AA99" s="296"/>
      <c r="AB99" s="296"/>
      <c r="AC99" s="297"/>
      <c r="AD99" s="295" t="s">
        <v>49</v>
      </c>
      <c r="AE99" s="296"/>
      <c r="AF99" s="296"/>
      <c r="AG99" s="297"/>
      <c r="AH99" s="301" t="s">
        <v>49</v>
      </c>
      <c r="AI99" s="302"/>
      <c r="AJ99" s="302"/>
      <c r="AK99" s="303"/>
      <c r="AL99" s="301"/>
      <c r="AM99" s="302"/>
      <c r="AN99" s="302"/>
      <c r="AO99" s="303"/>
      <c r="AP99" s="301"/>
      <c r="AQ99" s="302"/>
      <c r="AR99" s="302"/>
      <c r="AS99" s="303"/>
      <c r="AT99" s="8"/>
      <c r="AU99" s="8"/>
    </row>
    <row r="100" spans="1:47" hidden="1" x14ac:dyDescent="0.2">
      <c r="A100" s="309" t="s">
        <v>320</v>
      </c>
      <c r="B100" s="310"/>
      <c r="C100" s="310"/>
      <c r="D100" s="310"/>
      <c r="E100" s="310"/>
      <c r="F100" s="310"/>
      <c r="G100" s="310"/>
      <c r="H100" s="310"/>
      <c r="I100" s="311"/>
      <c r="J100" s="294">
        <v>180</v>
      </c>
      <c r="K100" s="294"/>
      <c r="L100" s="294"/>
      <c r="M100" s="301" t="s">
        <v>49</v>
      </c>
      <c r="N100" s="302"/>
      <c r="O100" s="303"/>
      <c r="P100" s="295">
        <f>P101+P103</f>
        <v>0</v>
      </c>
      <c r="Q100" s="296"/>
      <c r="R100" s="296"/>
      <c r="S100" s="296"/>
      <c r="T100" s="297"/>
      <c r="U100" s="295" t="s">
        <v>49</v>
      </c>
      <c r="V100" s="296"/>
      <c r="W100" s="296"/>
      <c r="X100" s="296"/>
      <c r="Y100" s="297"/>
      <c r="Z100" s="295" t="s">
        <v>49</v>
      </c>
      <c r="AA100" s="296"/>
      <c r="AB100" s="296"/>
      <c r="AC100" s="297"/>
      <c r="AD100" s="295" t="s">
        <v>49</v>
      </c>
      <c r="AE100" s="296"/>
      <c r="AF100" s="296"/>
      <c r="AG100" s="297"/>
      <c r="AH100" s="301" t="s">
        <v>49</v>
      </c>
      <c r="AI100" s="302"/>
      <c r="AJ100" s="302"/>
      <c r="AK100" s="303"/>
      <c r="AL100" s="301">
        <f>AL101+AL103</f>
        <v>0</v>
      </c>
      <c r="AM100" s="302"/>
      <c r="AN100" s="302"/>
      <c r="AO100" s="303"/>
      <c r="AP100" s="301" t="s">
        <v>49</v>
      </c>
      <c r="AQ100" s="302"/>
      <c r="AR100" s="302"/>
      <c r="AS100" s="303"/>
      <c r="AT100" s="8"/>
      <c r="AU100" s="8"/>
    </row>
    <row r="101" spans="1:47" hidden="1" x14ac:dyDescent="0.2">
      <c r="A101" s="350" t="s">
        <v>321</v>
      </c>
      <c r="B101" s="351"/>
      <c r="C101" s="351"/>
      <c r="D101" s="351"/>
      <c r="E101" s="351"/>
      <c r="F101" s="351"/>
      <c r="G101" s="351"/>
      <c r="H101" s="351"/>
      <c r="I101" s="352"/>
      <c r="J101" s="331"/>
      <c r="K101" s="332"/>
      <c r="L101" s="333"/>
      <c r="M101" s="325">
        <v>410</v>
      </c>
      <c r="N101" s="326"/>
      <c r="O101" s="327"/>
      <c r="P101" s="313">
        <f>AL101</f>
        <v>0</v>
      </c>
      <c r="Q101" s="314"/>
      <c r="R101" s="314"/>
      <c r="S101" s="314"/>
      <c r="T101" s="315"/>
      <c r="U101" s="313" t="s">
        <v>49</v>
      </c>
      <c r="V101" s="314"/>
      <c r="W101" s="314"/>
      <c r="X101" s="314"/>
      <c r="Y101" s="315"/>
      <c r="Z101" s="313" t="s">
        <v>49</v>
      </c>
      <c r="AA101" s="314"/>
      <c r="AB101" s="314"/>
      <c r="AC101" s="315"/>
      <c r="AD101" s="313" t="s">
        <v>49</v>
      </c>
      <c r="AE101" s="314"/>
      <c r="AF101" s="314"/>
      <c r="AG101" s="315"/>
      <c r="AH101" s="331" t="s">
        <v>49</v>
      </c>
      <c r="AI101" s="332"/>
      <c r="AJ101" s="332"/>
      <c r="AK101" s="333"/>
      <c r="AL101" s="331"/>
      <c r="AM101" s="332"/>
      <c r="AN101" s="332"/>
      <c r="AO101" s="333"/>
      <c r="AP101" s="331" t="s">
        <v>49</v>
      </c>
      <c r="AQ101" s="332"/>
      <c r="AR101" s="332"/>
      <c r="AS101" s="333"/>
      <c r="AT101" s="8"/>
      <c r="AU101" s="8"/>
    </row>
    <row r="102" spans="1:47" ht="12.75" hidden="1" customHeight="1" x14ac:dyDescent="0.2">
      <c r="A102" s="347" t="s">
        <v>322</v>
      </c>
      <c r="B102" s="348"/>
      <c r="C102" s="348"/>
      <c r="D102" s="348"/>
      <c r="E102" s="348"/>
      <c r="F102" s="348"/>
      <c r="G102" s="348"/>
      <c r="H102" s="348"/>
      <c r="I102" s="349"/>
      <c r="J102" s="334"/>
      <c r="K102" s="335"/>
      <c r="L102" s="336"/>
      <c r="M102" s="328"/>
      <c r="N102" s="329"/>
      <c r="O102" s="330"/>
      <c r="P102" s="316"/>
      <c r="Q102" s="317"/>
      <c r="R102" s="317"/>
      <c r="S102" s="317"/>
      <c r="T102" s="318"/>
      <c r="U102" s="316"/>
      <c r="V102" s="317"/>
      <c r="W102" s="317"/>
      <c r="X102" s="317"/>
      <c r="Y102" s="318"/>
      <c r="Z102" s="316"/>
      <c r="AA102" s="317"/>
      <c r="AB102" s="317"/>
      <c r="AC102" s="318"/>
      <c r="AD102" s="316"/>
      <c r="AE102" s="317"/>
      <c r="AF102" s="317"/>
      <c r="AG102" s="318"/>
      <c r="AH102" s="334"/>
      <c r="AI102" s="335"/>
      <c r="AJ102" s="335"/>
      <c r="AK102" s="336"/>
      <c r="AL102" s="334"/>
      <c r="AM102" s="335"/>
      <c r="AN102" s="335"/>
      <c r="AO102" s="336"/>
      <c r="AP102" s="334"/>
      <c r="AQ102" s="335"/>
      <c r="AR102" s="335"/>
      <c r="AS102" s="336"/>
      <c r="AT102" s="8"/>
      <c r="AU102" s="8"/>
    </row>
    <row r="103" spans="1:47" hidden="1" x14ac:dyDescent="0.2">
      <c r="A103" s="309" t="s">
        <v>323</v>
      </c>
      <c r="B103" s="310"/>
      <c r="C103" s="310"/>
      <c r="D103" s="310"/>
      <c r="E103" s="310"/>
      <c r="F103" s="310"/>
      <c r="G103" s="310"/>
      <c r="H103" s="310"/>
      <c r="I103" s="311"/>
      <c r="J103" s="301"/>
      <c r="K103" s="302"/>
      <c r="L103" s="303"/>
      <c r="M103" s="304">
        <v>440</v>
      </c>
      <c r="N103" s="305"/>
      <c r="O103" s="306"/>
      <c r="P103" s="295">
        <f>AL103</f>
        <v>0</v>
      </c>
      <c r="Q103" s="296"/>
      <c r="R103" s="296"/>
      <c r="S103" s="296"/>
      <c r="T103" s="297"/>
      <c r="U103" s="295" t="s">
        <v>49</v>
      </c>
      <c r="V103" s="296"/>
      <c r="W103" s="296"/>
      <c r="X103" s="296"/>
      <c r="Y103" s="297"/>
      <c r="Z103" s="295" t="s">
        <v>49</v>
      </c>
      <c r="AA103" s="296"/>
      <c r="AB103" s="296"/>
      <c r="AC103" s="297"/>
      <c r="AD103" s="295" t="s">
        <v>49</v>
      </c>
      <c r="AE103" s="296"/>
      <c r="AF103" s="296"/>
      <c r="AG103" s="297"/>
      <c r="AH103" s="301" t="s">
        <v>49</v>
      </c>
      <c r="AI103" s="302"/>
      <c r="AJ103" s="302"/>
      <c r="AK103" s="303"/>
      <c r="AL103" s="301"/>
      <c r="AM103" s="302"/>
      <c r="AN103" s="302"/>
      <c r="AO103" s="303"/>
      <c r="AP103" s="301" t="s">
        <v>49</v>
      </c>
      <c r="AQ103" s="302"/>
      <c r="AR103" s="302"/>
      <c r="AS103" s="303"/>
      <c r="AT103" s="8"/>
      <c r="AU103" s="8"/>
    </row>
    <row r="104" spans="1:47" hidden="1" x14ac:dyDescent="0.2">
      <c r="A104" s="343" t="s">
        <v>50</v>
      </c>
      <c r="B104" s="344"/>
      <c r="C104" s="344"/>
      <c r="D104" s="344"/>
      <c r="E104" s="344"/>
      <c r="F104" s="344"/>
      <c r="G104" s="344"/>
      <c r="H104" s="344"/>
      <c r="I104" s="345"/>
      <c r="J104" s="304">
        <v>200</v>
      </c>
      <c r="K104" s="305"/>
      <c r="L104" s="306"/>
      <c r="M104" s="301" t="s">
        <v>49</v>
      </c>
      <c r="N104" s="302"/>
      <c r="O104" s="303"/>
      <c r="P104" s="295">
        <f>SUM(U104:AS104)</f>
        <v>0</v>
      </c>
      <c r="Q104" s="296"/>
      <c r="R104" s="296"/>
      <c r="S104" s="296"/>
      <c r="T104" s="297"/>
      <c r="U104" s="295">
        <f>U105+U114+U119+U122+U127</f>
        <v>0</v>
      </c>
      <c r="V104" s="296"/>
      <c r="W104" s="296"/>
      <c r="X104" s="296"/>
      <c r="Y104" s="297"/>
      <c r="Z104" s="295">
        <f>Z105+Z114+Z119+Z122+Z127</f>
        <v>0</v>
      </c>
      <c r="AA104" s="296"/>
      <c r="AB104" s="296"/>
      <c r="AC104" s="297"/>
      <c r="AD104" s="295">
        <f>AD105+AD114+AD119+AD122+AD127</f>
        <v>0</v>
      </c>
      <c r="AE104" s="296"/>
      <c r="AF104" s="296"/>
      <c r="AG104" s="297"/>
      <c r="AH104" s="295">
        <f>AH105+AH114+AH119+AH122+AH127</f>
        <v>0</v>
      </c>
      <c r="AI104" s="296"/>
      <c r="AJ104" s="296"/>
      <c r="AK104" s="297"/>
      <c r="AL104" s="295">
        <f>AL105+AL114+AL119+AL122+AL127</f>
        <v>0</v>
      </c>
      <c r="AM104" s="296"/>
      <c r="AN104" s="296"/>
      <c r="AO104" s="297"/>
      <c r="AP104" s="295">
        <f>AP105+AP114+AP119+AP122+AP127</f>
        <v>0</v>
      </c>
      <c r="AQ104" s="296"/>
      <c r="AR104" s="296"/>
      <c r="AS104" s="297"/>
      <c r="AT104" s="8"/>
      <c r="AU104" s="8"/>
    </row>
    <row r="105" spans="1:47" hidden="1" x14ac:dyDescent="0.2">
      <c r="A105" s="350" t="s">
        <v>324</v>
      </c>
      <c r="B105" s="351"/>
      <c r="C105" s="351"/>
      <c r="D105" s="351"/>
      <c r="E105" s="351"/>
      <c r="F105" s="351"/>
      <c r="G105" s="351"/>
      <c r="H105" s="351"/>
      <c r="I105" s="352"/>
      <c r="J105" s="325">
        <v>210</v>
      </c>
      <c r="K105" s="326"/>
      <c r="L105" s="327"/>
      <c r="M105" s="325">
        <v>100</v>
      </c>
      <c r="N105" s="326"/>
      <c r="O105" s="327"/>
      <c r="P105" s="313">
        <f t="shared" ref="P105:P130" si="1">SUM(U105:AS105)</f>
        <v>0</v>
      </c>
      <c r="Q105" s="314"/>
      <c r="R105" s="314"/>
      <c r="S105" s="314"/>
      <c r="T105" s="315"/>
      <c r="U105" s="313">
        <f>U107</f>
        <v>0</v>
      </c>
      <c r="V105" s="314"/>
      <c r="W105" s="314"/>
      <c r="X105" s="314"/>
      <c r="Y105" s="315"/>
      <c r="Z105" s="313">
        <f>Z107</f>
        <v>0</v>
      </c>
      <c r="AA105" s="314"/>
      <c r="AB105" s="314"/>
      <c r="AC105" s="315"/>
      <c r="AD105" s="313">
        <f>AD107</f>
        <v>0</v>
      </c>
      <c r="AE105" s="314"/>
      <c r="AF105" s="314"/>
      <c r="AG105" s="315"/>
      <c r="AH105" s="331">
        <f>AH107</f>
        <v>0</v>
      </c>
      <c r="AI105" s="332"/>
      <c r="AJ105" s="332"/>
      <c r="AK105" s="333"/>
      <c r="AL105" s="331">
        <f>AL107</f>
        <v>0</v>
      </c>
      <c r="AM105" s="332"/>
      <c r="AN105" s="332"/>
      <c r="AO105" s="333"/>
      <c r="AP105" s="331">
        <f>AP107</f>
        <v>0</v>
      </c>
      <c r="AQ105" s="332"/>
      <c r="AR105" s="332"/>
      <c r="AS105" s="333"/>
      <c r="AT105" s="8"/>
      <c r="AU105" s="8"/>
    </row>
    <row r="106" spans="1:47" ht="12.75" hidden="1" customHeight="1" x14ac:dyDescent="0.2">
      <c r="A106" s="347" t="s">
        <v>325</v>
      </c>
      <c r="B106" s="348"/>
      <c r="C106" s="348"/>
      <c r="D106" s="348"/>
      <c r="E106" s="348"/>
      <c r="F106" s="348"/>
      <c r="G106" s="348"/>
      <c r="H106" s="348"/>
      <c r="I106" s="349"/>
      <c r="J106" s="328"/>
      <c r="K106" s="329"/>
      <c r="L106" s="330"/>
      <c r="M106" s="328"/>
      <c r="N106" s="329"/>
      <c r="O106" s="330"/>
      <c r="P106" s="316">
        <f t="shared" si="1"/>
        <v>0</v>
      </c>
      <c r="Q106" s="317"/>
      <c r="R106" s="317"/>
      <c r="S106" s="317"/>
      <c r="T106" s="318"/>
      <c r="U106" s="316"/>
      <c r="V106" s="317"/>
      <c r="W106" s="317"/>
      <c r="X106" s="317"/>
      <c r="Y106" s="318"/>
      <c r="Z106" s="316"/>
      <c r="AA106" s="317"/>
      <c r="AB106" s="317"/>
      <c r="AC106" s="318"/>
      <c r="AD106" s="316"/>
      <c r="AE106" s="317"/>
      <c r="AF106" s="317"/>
      <c r="AG106" s="318"/>
      <c r="AH106" s="334"/>
      <c r="AI106" s="335"/>
      <c r="AJ106" s="335"/>
      <c r="AK106" s="336"/>
      <c r="AL106" s="334"/>
      <c r="AM106" s="335"/>
      <c r="AN106" s="335"/>
      <c r="AO106" s="336"/>
      <c r="AP106" s="334"/>
      <c r="AQ106" s="335"/>
      <c r="AR106" s="335"/>
      <c r="AS106" s="336"/>
      <c r="AT106" s="8"/>
      <c r="AU106" s="8"/>
    </row>
    <row r="107" spans="1:47" hidden="1" x14ac:dyDescent="0.2">
      <c r="A107" s="350" t="s">
        <v>326</v>
      </c>
      <c r="B107" s="351"/>
      <c r="C107" s="351"/>
      <c r="D107" s="351"/>
      <c r="E107" s="351"/>
      <c r="F107" s="351"/>
      <c r="G107" s="351"/>
      <c r="H107" s="351"/>
      <c r="I107" s="352"/>
      <c r="J107" s="325">
        <v>211</v>
      </c>
      <c r="K107" s="326"/>
      <c r="L107" s="327"/>
      <c r="M107" s="325">
        <v>110</v>
      </c>
      <c r="N107" s="326"/>
      <c r="O107" s="327"/>
      <c r="P107" s="313">
        <f t="shared" si="1"/>
        <v>0</v>
      </c>
      <c r="Q107" s="314"/>
      <c r="R107" s="314"/>
      <c r="S107" s="314"/>
      <c r="T107" s="315"/>
      <c r="U107" s="313">
        <f>SUM(U109:Y113)</f>
        <v>0</v>
      </c>
      <c r="V107" s="314"/>
      <c r="W107" s="314"/>
      <c r="X107" s="314"/>
      <c r="Y107" s="315"/>
      <c r="Z107" s="313">
        <f>SUM(Z109:AC113)</f>
        <v>0</v>
      </c>
      <c r="AA107" s="314"/>
      <c r="AB107" s="314"/>
      <c r="AC107" s="315"/>
      <c r="AD107" s="313">
        <f>SUM(AD109:AG113)</f>
        <v>0</v>
      </c>
      <c r="AE107" s="314"/>
      <c r="AF107" s="314"/>
      <c r="AG107" s="315"/>
      <c r="AH107" s="331">
        <f>SUM(AH109:AK113)</f>
        <v>0</v>
      </c>
      <c r="AI107" s="332"/>
      <c r="AJ107" s="332"/>
      <c r="AK107" s="333"/>
      <c r="AL107" s="331">
        <f>SUM(AL109:AO113)</f>
        <v>0</v>
      </c>
      <c r="AM107" s="332"/>
      <c r="AN107" s="332"/>
      <c r="AO107" s="333"/>
      <c r="AP107" s="331">
        <f>SUM(AP109:AS113)</f>
        <v>0</v>
      </c>
      <c r="AQ107" s="332"/>
      <c r="AR107" s="332"/>
      <c r="AS107" s="333"/>
      <c r="AT107" s="8"/>
      <c r="AU107" s="8"/>
    </row>
    <row r="108" spans="1:47" ht="25.5" hidden="1" customHeight="1" x14ac:dyDescent="0.2">
      <c r="A108" s="347" t="s">
        <v>327</v>
      </c>
      <c r="B108" s="348"/>
      <c r="C108" s="348"/>
      <c r="D108" s="348"/>
      <c r="E108" s="348"/>
      <c r="F108" s="348"/>
      <c r="G108" s="348"/>
      <c r="H108" s="348"/>
      <c r="I108" s="349"/>
      <c r="J108" s="328"/>
      <c r="K108" s="329"/>
      <c r="L108" s="330"/>
      <c r="M108" s="328"/>
      <c r="N108" s="329"/>
      <c r="O108" s="330"/>
      <c r="P108" s="316">
        <f t="shared" si="1"/>
        <v>0</v>
      </c>
      <c r="Q108" s="317"/>
      <c r="R108" s="317"/>
      <c r="S108" s="317"/>
      <c r="T108" s="318"/>
      <c r="U108" s="316"/>
      <c r="V108" s="317"/>
      <c r="W108" s="317"/>
      <c r="X108" s="317"/>
      <c r="Y108" s="318"/>
      <c r="Z108" s="316"/>
      <c r="AA108" s="317"/>
      <c r="AB108" s="317"/>
      <c r="AC108" s="318"/>
      <c r="AD108" s="316"/>
      <c r="AE108" s="317"/>
      <c r="AF108" s="317"/>
      <c r="AG108" s="318"/>
      <c r="AH108" s="334"/>
      <c r="AI108" s="335"/>
      <c r="AJ108" s="335"/>
      <c r="AK108" s="336"/>
      <c r="AL108" s="334"/>
      <c r="AM108" s="335"/>
      <c r="AN108" s="335"/>
      <c r="AO108" s="336"/>
      <c r="AP108" s="334"/>
      <c r="AQ108" s="335"/>
      <c r="AR108" s="335"/>
      <c r="AS108" s="336"/>
      <c r="AT108" s="8"/>
      <c r="AU108" s="8"/>
    </row>
    <row r="109" spans="1:47" hidden="1" x14ac:dyDescent="0.2">
      <c r="A109" s="350" t="s">
        <v>328</v>
      </c>
      <c r="B109" s="351"/>
      <c r="C109" s="351"/>
      <c r="D109" s="351"/>
      <c r="E109" s="351"/>
      <c r="F109" s="351"/>
      <c r="G109" s="351"/>
      <c r="H109" s="351"/>
      <c r="I109" s="352"/>
      <c r="J109" s="331"/>
      <c r="K109" s="332"/>
      <c r="L109" s="333"/>
      <c r="M109" s="325">
        <v>111</v>
      </c>
      <c r="N109" s="326"/>
      <c r="O109" s="327"/>
      <c r="P109" s="313">
        <f t="shared" si="1"/>
        <v>0</v>
      </c>
      <c r="Q109" s="314"/>
      <c r="R109" s="314"/>
      <c r="S109" s="314"/>
      <c r="T109" s="315"/>
      <c r="U109" s="319"/>
      <c r="V109" s="320"/>
      <c r="W109" s="320"/>
      <c r="X109" s="320"/>
      <c r="Y109" s="321"/>
      <c r="Z109" s="313"/>
      <c r="AA109" s="314"/>
      <c r="AB109" s="314"/>
      <c r="AC109" s="315"/>
      <c r="AD109" s="313"/>
      <c r="AE109" s="314"/>
      <c r="AF109" s="314"/>
      <c r="AG109" s="315"/>
      <c r="AH109" s="313"/>
      <c r="AI109" s="314"/>
      <c r="AJ109" s="314"/>
      <c r="AK109" s="315"/>
      <c r="AL109" s="331"/>
      <c r="AM109" s="332"/>
      <c r="AN109" s="332"/>
      <c r="AO109" s="333"/>
      <c r="AP109" s="331"/>
      <c r="AQ109" s="332"/>
      <c r="AR109" s="332"/>
      <c r="AS109" s="333"/>
      <c r="AT109" s="8"/>
      <c r="AU109" s="8"/>
    </row>
    <row r="110" spans="1:47" ht="12.75" hidden="1" customHeight="1" x14ac:dyDescent="0.2">
      <c r="A110" s="347" t="s">
        <v>329</v>
      </c>
      <c r="B110" s="348"/>
      <c r="C110" s="348"/>
      <c r="D110" s="348"/>
      <c r="E110" s="348"/>
      <c r="F110" s="348"/>
      <c r="G110" s="348"/>
      <c r="H110" s="348"/>
      <c r="I110" s="349"/>
      <c r="J110" s="334"/>
      <c r="K110" s="335"/>
      <c r="L110" s="336"/>
      <c r="M110" s="328"/>
      <c r="N110" s="329"/>
      <c r="O110" s="330"/>
      <c r="P110" s="316">
        <f t="shared" si="1"/>
        <v>0</v>
      </c>
      <c r="Q110" s="317"/>
      <c r="R110" s="317"/>
      <c r="S110" s="317"/>
      <c r="T110" s="318"/>
      <c r="U110" s="322"/>
      <c r="V110" s="323"/>
      <c r="W110" s="323"/>
      <c r="X110" s="323"/>
      <c r="Y110" s="324"/>
      <c r="Z110" s="316"/>
      <c r="AA110" s="317"/>
      <c r="AB110" s="317"/>
      <c r="AC110" s="318"/>
      <c r="AD110" s="316"/>
      <c r="AE110" s="317"/>
      <c r="AF110" s="317"/>
      <c r="AG110" s="318"/>
      <c r="AH110" s="316"/>
      <c r="AI110" s="317"/>
      <c r="AJ110" s="317"/>
      <c r="AK110" s="318"/>
      <c r="AL110" s="334"/>
      <c r="AM110" s="335"/>
      <c r="AN110" s="335"/>
      <c r="AO110" s="336"/>
      <c r="AP110" s="334"/>
      <c r="AQ110" s="335"/>
      <c r="AR110" s="335"/>
      <c r="AS110" s="336"/>
      <c r="AT110" s="8"/>
      <c r="AU110" s="8"/>
    </row>
    <row r="111" spans="1:47" ht="25.5" hidden="1" customHeight="1" x14ac:dyDescent="0.2">
      <c r="A111" s="309" t="s">
        <v>330</v>
      </c>
      <c r="B111" s="310"/>
      <c r="C111" s="310"/>
      <c r="D111" s="310"/>
      <c r="E111" s="310"/>
      <c r="F111" s="310"/>
      <c r="G111" s="310"/>
      <c r="H111" s="310"/>
      <c r="I111" s="311"/>
      <c r="J111" s="301"/>
      <c r="K111" s="302"/>
      <c r="L111" s="303"/>
      <c r="M111" s="304">
        <v>112</v>
      </c>
      <c r="N111" s="305"/>
      <c r="O111" s="306"/>
      <c r="P111" s="295">
        <f t="shared" si="1"/>
        <v>0</v>
      </c>
      <c r="Q111" s="296"/>
      <c r="R111" s="296"/>
      <c r="S111" s="296"/>
      <c r="T111" s="297"/>
      <c r="U111" s="295"/>
      <c r="V111" s="296"/>
      <c r="W111" s="296"/>
      <c r="X111" s="296"/>
      <c r="Y111" s="297"/>
      <c r="Z111" s="295"/>
      <c r="AA111" s="296"/>
      <c r="AB111" s="296"/>
      <c r="AC111" s="297"/>
      <c r="AD111" s="295"/>
      <c r="AE111" s="296"/>
      <c r="AF111" s="296"/>
      <c r="AG111" s="297"/>
      <c r="AH111" s="295"/>
      <c r="AI111" s="296"/>
      <c r="AJ111" s="296"/>
      <c r="AK111" s="297"/>
      <c r="AL111" s="295"/>
      <c r="AM111" s="296"/>
      <c r="AN111" s="296"/>
      <c r="AO111" s="297"/>
      <c r="AP111" s="295"/>
      <c r="AQ111" s="296"/>
      <c r="AR111" s="296"/>
      <c r="AS111" s="297"/>
      <c r="AT111" s="8"/>
      <c r="AU111" s="8"/>
    </row>
    <row r="112" spans="1:47" ht="51" hidden="1" customHeight="1" x14ac:dyDescent="0.2">
      <c r="A112" s="309" t="s">
        <v>331</v>
      </c>
      <c r="B112" s="310"/>
      <c r="C112" s="310"/>
      <c r="D112" s="310"/>
      <c r="E112" s="310"/>
      <c r="F112" s="310"/>
      <c r="G112" s="310"/>
      <c r="H112" s="310"/>
      <c r="I112" s="311"/>
      <c r="J112" s="301"/>
      <c r="K112" s="302"/>
      <c r="L112" s="303"/>
      <c r="M112" s="304">
        <v>113</v>
      </c>
      <c r="N112" s="305"/>
      <c r="O112" s="306"/>
      <c r="P112" s="295">
        <f t="shared" si="1"/>
        <v>0</v>
      </c>
      <c r="Q112" s="296"/>
      <c r="R112" s="296"/>
      <c r="S112" s="296"/>
      <c r="T112" s="297"/>
      <c r="U112" s="295"/>
      <c r="V112" s="296"/>
      <c r="W112" s="296"/>
      <c r="X112" s="296"/>
      <c r="Y112" s="297"/>
      <c r="Z112" s="295"/>
      <c r="AA112" s="296"/>
      <c r="AB112" s="296"/>
      <c r="AC112" s="297"/>
      <c r="AD112" s="295"/>
      <c r="AE112" s="296"/>
      <c r="AF112" s="296"/>
      <c r="AG112" s="297"/>
      <c r="AH112" s="295"/>
      <c r="AI112" s="296"/>
      <c r="AJ112" s="296"/>
      <c r="AK112" s="297"/>
      <c r="AL112" s="295"/>
      <c r="AM112" s="296"/>
      <c r="AN112" s="296"/>
      <c r="AO112" s="297"/>
      <c r="AP112" s="295"/>
      <c r="AQ112" s="296"/>
      <c r="AR112" s="296"/>
      <c r="AS112" s="297"/>
      <c r="AT112" s="8"/>
      <c r="AU112" s="8"/>
    </row>
    <row r="113" spans="1:47" ht="51" hidden="1" customHeight="1" x14ac:dyDescent="0.2">
      <c r="A113" s="309" t="s">
        <v>332</v>
      </c>
      <c r="B113" s="310"/>
      <c r="C113" s="310"/>
      <c r="D113" s="310"/>
      <c r="E113" s="310"/>
      <c r="F113" s="310"/>
      <c r="G113" s="310"/>
      <c r="H113" s="310"/>
      <c r="I113" s="311"/>
      <c r="J113" s="301"/>
      <c r="K113" s="302"/>
      <c r="L113" s="303"/>
      <c r="M113" s="304">
        <v>119</v>
      </c>
      <c r="N113" s="305"/>
      <c r="O113" s="306"/>
      <c r="P113" s="295">
        <f t="shared" si="1"/>
        <v>0</v>
      </c>
      <c r="Q113" s="296"/>
      <c r="R113" s="296"/>
      <c r="S113" s="296"/>
      <c r="T113" s="297"/>
      <c r="U113" s="295"/>
      <c r="V113" s="296"/>
      <c r="W113" s="296"/>
      <c r="X113" s="296"/>
      <c r="Y113" s="297"/>
      <c r="Z113" s="295"/>
      <c r="AA113" s="296"/>
      <c r="AB113" s="296"/>
      <c r="AC113" s="297"/>
      <c r="AD113" s="295"/>
      <c r="AE113" s="296"/>
      <c r="AF113" s="296"/>
      <c r="AG113" s="297"/>
      <c r="AH113" s="295"/>
      <c r="AI113" s="296"/>
      <c r="AJ113" s="296"/>
      <c r="AK113" s="297"/>
      <c r="AL113" s="295"/>
      <c r="AM113" s="296"/>
      <c r="AN113" s="296"/>
      <c r="AO113" s="297"/>
      <c r="AP113" s="295"/>
      <c r="AQ113" s="296"/>
      <c r="AR113" s="296"/>
      <c r="AS113" s="297"/>
      <c r="AT113" s="8"/>
      <c r="AU113" s="8"/>
    </row>
    <row r="114" spans="1:47" ht="25.5" hidden="1" customHeight="1" x14ac:dyDescent="0.2">
      <c r="A114" s="309" t="s">
        <v>333</v>
      </c>
      <c r="B114" s="310"/>
      <c r="C114" s="310"/>
      <c r="D114" s="310"/>
      <c r="E114" s="310"/>
      <c r="F114" s="310"/>
      <c r="G114" s="310"/>
      <c r="H114" s="310"/>
      <c r="I114" s="311"/>
      <c r="J114" s="304">
        <v>220</v>
      </c>
      <c r="K114" s="305"/>
      <c r="L114" s="306"/>
      <c r="M114" s="304">
        <v>300</v>
      </c>
      <c r="N114" s="305"/>
      <c r="O114" s="306"/>
      <c r="P114" s="295">
        <f t="shared" si="1"/>
        <v>0</v>
      </c>
      <c r="Q114" s="296"/>
      <c r="R114" s="296"/>
      <c r="S114" s="296"/>
      <c r="T114" s="297"/>
      <c r="U114" s="295">
        <f>SUM(U115:Y118)</f>
        <v>0</v>
      </c>
      <c r="V114" s="296"/>
      <c r="W114" s="296"/>
      <c r="X114" s="296"/>
      <c r="Y114" s="297"/>
      <c r="Z114" s="295">
        <f>SUM(Z115:AC118)</f>
        <v>0</v>
      </c>
      <c r="AA114" s="296"/>
      <c r="AB114" s="296"/>
      <c r="AC114" s="297"/>
      <c r="AD114" s="295">
        <f>SUM(AD115:AG118)</f>
        <v>0</v>
      </c>
      <c r="AE114" s="296"/>
      <c r="AF114" s="296"/>
      <c r="AG114" s="297"/>
      <c r="AH114" s="301">
        <f>SUM(AH115:AK118)</f>
        <v>0</v>
      </c>
      <c r="AI114" s="302"/>
      <c r="AJ114" s="302"/>
      <c r="AK114" s="303"/>
      <c r="AL114" s="301">
        <f>SUM(AL115:AO118)</f>
        <v>0</v>
      </c>
      <c r="AM114" s="302"/>
      <c r="AN114" s="302"/>
      <c r="AO114" s="303"/>
      <c r="AP114" s="301">
        <f>SUM(AP115:AS118)</f>
        <v>0</v>
      </c>
      <c r="AQ114" s="302"/>
      <c r="AR114" s="302"/>
      <c r="AS114" s="303"/>
      <c r="AT114" s="8"/>
      <c r="AU114" s="8"/>
    </row>
    <row r="115" spans="1:47" hidden="1" x14ac:dyDescent="0.2">
      <c r="A115" s="350" t="s">
        <v>334</v>
      </c>
      <c r="B115" s="351"/>
      <c r="C115" s="351"/>
      <c r="D115" s="351"/>
      <c r="E115" s="351"/>
      <c r="F115" s="351"/>
      <c r="G115" s="351"/>
      <c r="H115" s="351"/>
      <c r="I115" s="352"/>
      <c r="J115" s="331"/>
      <c r="K115" s="332"/>
      <c r="L115" s="333"/>
      <c r="M115" s="325">
        <v>321</v>
      </c>
      <c r="N115" s="326"/>
      <c r="O115" s="327"/>
      <c r="P115" s="313">
        <f t="shared" si="1"/>
        <v>0</v>
      </c>
      <c r="Q115" s="314"/>
      <c r="R115" s="314"/>
      <c r="S115" s="314"/>
      <c r="T115" s="315"/>
      <c r="U115" s="319"/>
      <c r="V115" s="320"/>
      <c r="W115" s="320"/>
      <c r="X115" s="320"/>
      <c r="Y115" s="321"/>
      <c r="Z115" s="313"/>
      <c r="AA115" s="314"/>
      <c r="AB115" s="314"/>
      <c r="AC115" s="315"/>
      <c r="AD115" s="313"/>
      <c r="AE115" s="314"/>
      <c r="AF115" s="314"/>
      <c r="AG115" s="315"/>
      <c r="AH115" s="313"/>
      <c r="AI115" s="314"/>
      <c r="AJ115" s="314"/>
      <c r="AK115" s="315"/>
      <c r="AL115" s="331"/>
      <c r="AM115" s="332"/>
      <c r="AN115" s="332"/>
      <c r="AO115" s="333"/>
      <c r="AP115" s="331"/>
      <c r="AQ115" s="332"/>
      <c r="AR115" s="332"/>
      <c r="AS115" s="333"/>
      <c r="AT115" s="8"/>
      <c r="AU115" s="8"/>
    </row>
    <row r="116" spans="1:47" ht="38.25" hidden="1" customHeight="1" x14ac:dyDescent="0.2">
      <c r="A116" s="347" t="s">
        <v>335</v>
      </c>
      <c r="B116" s="348"/>
      <c r="C116" s="348"/>
      <c r="D116" s="348"/>
      <c r="E116" s="348"/>
      <c r="F116" s="348"/>
      <c r="G116" s="348"/>
      <c r="H116" s="348"/>
      <c r="I116" s="349"/>
      <c r="J116" s="334"/>
      <c r="K116" s="335"/>
      <c r="L116" s="336"/>
      <c r="M116" s="328"/>
      <c r="N116" s="329"/>
      <c r="O116" s="330"/>
      <c r="P116" s="316">
        <f t="shared" si="1"/>
        <v>0</v>
      </c>
      <c r="Q116" s="317"/>
      <c r="R116" s="317"/>
      <c r="S116" s="317"/>
      <c r="T116" s="318"/>
      <c r="U116" s="322"/>
      <c r="V116" s="323"/>
      <c r="W116" s="323"/>
      <c r="X116" s="323"/>
      <c r="Y116" s="324"/>
      <c r="Z116" s="316"/>
      <c r="AA116" s="317"/>
      <c r="AB116" s="317"/>
      <c r="AC116" s="318"/>
      <c r="AD116" s="316"/>
      <c r="AE116" s="317"/>
      <c r="AF116" s="317"/>
      <c r="AG116" s="318"/>
      <c r="AH116" s="316"/>
      <c r="AI116" s="317"/>
      <c r="AJ116" s="317"/>
      <c r="AK116" s="318"/>
      <c r="AL116" s="334"/>
      <c r="AM116" s="335"/>
      <c r="AN116" s="335"/>
      <c r="AO116" s="336"/>
      <c r="AP116" s="334"/>
      <c r="AQ116" s="335"/>
      <c r="AR116" s="335"/>
      <c r="AS116" s="336"/>
      <c r="AT116" s="8"/>
      <c r="AU116" s="8"/>
    </row>
    <row r="117" spans="1:47" hidden="1" x14ac:dyDescent="0.2">
      <c r="A117" s="309" t="s">
        <v>336</v>
      </c>
      <c r="B117" s="310"/>
      <c r="C117" s="310"/>
      <c r="D117" s="310"/>
      <c r="E117" s="310"/>
      <c r="F117" s="310"/>
      <c r="G117" s="310"/>
      <c r="H117" s="310"/>
      <c r="I117" s="311"/>
      <c r="J117" s="301"/>
      <c r="K117" s="302"/>
      <c r="L117" s="303"/>
      <c r="M117" s="304">
        <v>340</v>
      </c>
      <c r="N117" s="305"/>
      <c r="O117" s="306"/>
      <c r="P117" s="295">
        <f t="shared" si="1"/>
        <v>0</v>
      </c>
      <c r="Q117" s="296"/>
      <c r="R117" s="296"/>
      <c r="S117" s="296"/>
      <c r="T117" s="297"/>
      <c r="U117" s="353"/>
      <c r="V117" s="354"/>
      <c r="W117" s="354"/>
      <c r="X117" s="354"/>
      <c r="Y117" s="355"/>
      <c r="Z117" s="295"/>
      <c r="AA117" s="296"/>
      <c r="AB117" s="296"/>
      <c r="AC117" s="297"/>
      <c r="AD117" s="295"/>
      <c r="AE117" s="296"/>
      <c r="AF117" s="296"/>
      <c r="AG117" s="297"/>
      <c r="AH117" s="295"/>
      <c r="AI117" s="296"/>
      <c r="AJ117" s="296"/>
      <c r="AK117" s="297"/>
      <c r="AL117" s="301"/>
      <c r="AM117" s="302"/>
      <c r="AN117" s="302"/>
      <c r="AO117" s="303"/>
      <c r="AP117" s="301"/>
      <c r="AQ117" s="302"/>
      <c r="AR117" s="302"/>
      <c r="AS117" s="303"/>
      <c r="AT117" s="8"/>
      <c r="AU117" s="8"/>
    </row>
    <row r="118" spans="1:47" hidden="1" x14ac:dyDescent="0.2">
      <c r="A118" s="309" t="s">
        <v>337</v>
      </c>
      <c r="B118" s="310"/>
      <c r="C118" s="310"/>
      <c r="D118" s="310"/>
      <c r="E118" s="310"/>
      <c r="F118" s="310"/>
      <c r="G118" s="310"/>
      <c r="H118" s="310"/>
      <c r="I118" s="311"/>
      <c r="J118" s="301"/>
      <c r="K118" s="302"/>
      <c r="L118" s="303"/>
      <c r="M118" s="304">
        <v>350</v>
      </c>
      <c r="N118" s="305"/>
      <c r="O118" s="306"/>
      <c r="P118" s="295">
        <f t="shared" si="1"/>
        <v>0</v>
      </c>
      <c r="Q118" s="296"/>
      <c r="R118" s="296"/>
      <c r="S118" s="296"/>
      <c r="T118" s="297"/>
      <c r="U118" s="353"/>
      <c r="V118" s="354"/>
      <c r="W118" s="354"/>
      <c r="X118" s="354"/>
      <c r="Y118" s="355"/>
      <c r="Z118" s="295"/>
      <c r="AA118" s="296"/>
      <c r="AB118" s="296"/>
      <c r="AC118" s="297"/>
      <c r="AD118" s="295"/>
      <c r="AE118" s="296"/>
      <c r="AF118" s="296"/>
      <c r="AG118" s="297"/>
      <c r="AH118" s="295"/>
      <c r="AI118" s="296"/>
      <c r="AJ118" s="296"/>
      <c r="AK118" s="297"/>
      <c r="AL118" s="301"/>
      <c r="AM118" s="302"/>
      <c r="AN118" s="302"/>
      <c r="AO118" s="303"/>
      <c r="AP118" s="301"/>
      <c r="AQ118" s="302"/>
      <c r="AR118" s="302"/>
      <c r="AS118" s="303"/>
      <c r="AT118" s="8"/>
      <c r="AU118" s="8"/>
    </row>
    <row r="119" spans="1:47" hidden="1" x14ac:dyDescent="0.2">
      <c r="A119" s="309" t="s">
        <v>338</v>
      </c>
      <c r="B119" s="310"/>
      <c r="C119" s="310"/>
      <c r="D119" s="310"/>
      <c r="E119" s="310"/>
      <c r="F119" s="310"/>
      <c r="G119" s="310"/>
      <c r="H119" s="310"/>
      <c r="I119" s="311"/>
      <c r="J119" s="301"/>
      <c r="K119" s="302"/>
      <c r="L119" s="303"/>
      <c r="M119" s="304">
        <v>830</v>
      </c>
      <c r="N119" s="305"/>
      <c r="O119" s="306"/>
      <c r="P119" s="295">
        <f t="shared" si="1"/>
        <v>0</v>
      </c>
      <c r="Q119" s="296"/>
      <c r="R119" s="296"/>
      <c r="S119" s="296"/>
      <c r="T119" s="297"/>
      <c r="U119" s="295">
        <f>U120</f>
        <v>0</v>
      </c>
      <c r="V119" s="296"/>
      <c r="W119" s="296"/>
      <c r="X119" s="296"/>
      <c r="Y119" s="297"/>
      <c r="Z119" s="295">
        <f>Z120</f>
        <v>0</v>
      </c>
      <c r="AA119" s="296"/>
      <c r="AB119" s="296"/>
      <c r="AC119" s="297"/>
      <c r="AD119" s="295">
        <f>AD120</f>
        <v>0</v>
      </c>
      <c r="AE119" s="296"/>
      <c r="AF119" s="296"/>
      <c r="AG119" s="297"/>
      <c r="AH119" s="295">
        <f>AH120</f>
        <v>0</v>
      </c>
      <c r="AI119" s="296"/>
      <c r="AJ119" s="296"/>
      <c r="AK119" s="297"/>
      <c r="AL119" s="295">
        <f>AL120</f>
        <v>0</v>
      </c>
      <c r="AM119" s="296"/>
      <c r="AN119" s="296"/>
      <c r="AO119" s="297"/>
      <c r="AP119" s="295">
        <f>AP120</f>
        <v>0</v>
      </c>
      <c r="AQ119" s="296"/>
      <c r="AR119" s="296"/>
      <c r="AS119" s="297"/>
      <c r="AT119" s="8"/>
      <c r="AU119" s="8"/>
    </row>
    <row r="120" spans="1:47" hidden="1" x14ac:dyDescent="0.2">
      <c r="A120" s="350" t="s">
        <v>339</v>
      </c>
      <c r="B120" s="351"/>
      <c r="C120" s="351"/>
      <c r="D120" s="351"/>
      <c r="E120" s="351"/>
      <c r="F120" s="351"/>
      <c r="G120" s="351"/>
      <c r="H120" s="351"/>
      <c r="I120" s="352"/>
      <c r="J120" s="331"/>
      <c r="K120" s="332"/>
      <c r="L120" s="333"/>
      <c r="M120" s="325">
        <v>831</v>
      </c>
      <c r="N120" s="326"/>
      <c r="O120" s="327"/>
      <c r="P120" s="313">
        <f t="shared" si="1"/>
        <v>0</v>
      </c>
      <c r="Q120" s="314"/>
      <c r="R120" s="314"/>
      <c r="S120" s="314"/>
      <c r="T120" s="315"/>
      <c r="U120" s="319"/>
      <c r="V120" s="320"/>
      <c r="W120" s="320"/>
      <c r="X120" s="320"/>
      <c r="Y120" s="321"/>
      <c r="Z120" s="313"/>
      <c r="AA120" s="314"/>
      <c r="AB120" s="314"/>
      <c r="AC120" s="315"/>
      <c r="AD120" s="313"/>
      <c r="AE120" s="314"/>
      <c r="AF120" s="314"/>
      <c r="AG120" s="315"/>
      <c r="AH120" s="313"/>
      <c r="AI120" s="314"/>
      <c r="AJ120" s="314"/>
      <c r="AK120" s="315"/>
      <c r="AL120" s="331"/>
      <c r="AM120" s="332"/>
      <c r="AN120" s="332"/>
      <c r="AO120" s="333"/>
      <c r="AP120" s="331"/>
      <c r="AQ120" s="332"/>
      <c r="AR120" s="332"/>
      <c r="AS120" s="333"/>
      <c r="AT120" s="8"/>
      <c r="AU120" s="8"/>
    </row>
    <row r="121" spans="1:47" ht="114" hidden="1" customHeight="1" x14ac:dyDescent="0.2">
      <c r="A121" s="347" t="s">
        <v>340</v>
      </c>
      <c r="B121" s="348"/>
      <c r="C121" s="348"/>
      <c r="D121" s="348"/>
      <c r="E121" s="348"/>
      <c r="F121" s="348"/>
      <c r="G121" s="348"/>
      <c r="H121" s="348"/>
      <c r="I121" s="349"/>
      <c r="J121" s="334"/>
      <c r="K121" s="335"/>
      <c r="L121" s="336"/>
      <c r="M121" s="328"/>
      <c r="N121" s="329"/>
      <c r="O121" s="330"/>
      <c r="P121" s="316">
        <f t="shared" si="1"/>
        <v>0</v>
      </c>
      <c r="Q121" s="317"/>
      <c r="R121" s="317"/>
      <c r="S121" s="317"/>
      <c r="T121" s="318"/>
      <c r="U121" s="322"/>
      <c r="V121" s="323"/>
      <c r="W121" s="323"/>
      <c r="X121" s="323"/>
      <c r="Y121" s="324"/>
      <c r="Z121" s="316"/>
      <c r="AA121" s="317"/>
      <c r="AB121" s="317"/>
      <c r="AC121" s="318"/>
      <c r="AD121" s="316"/>
      <c r="AE121" s="317"/>
      <c r="AF121" s="317"/>
      <c r="AG121" s="318"/>
      <c r="AH121" s="316"/>
      <c r="AI121" s="317"/>
      <c r="AJ121" s="317"/>
      <c r="AK121" s="318"/>
      <c r="AL121" s="334"/>
      <c r="AM121" s="335"/>
      <c r="AN121" s="335"/>
      <c r="AO121" s="336"/>
      <c r="AP121" s="334"/>
      <c r="AQ121" s="335"/>
      <c r="AR121" s="335"/>
      <c r="AS121" s="336"/>
      <c r="AT121" s="8"/>
      <c r="AU121" s="8"/>
    </row>
    <row r="122" spans="1:47" ht="27" hidden="1" customHeight="1" x14ac:dyDescent="0.2">
      <c r="A122" s="309" t="s">
        <v>341</v>
      </c>
      <c r="B122" s="310"/>
      <c r="C122" s="310"/>
      <c r="D122" s="310"/>
      <c r="E122" s="310"/>
      <c r="F122" s="310"/>
      <c r="G122" s="310"/>
      <c r="H122" s="310"/>
      <c r="I122" s="311"/>
      <c r="J122" s="304">
        <v>230</v>
      </c>
      <c r="K122" s="305"/>
      <c r="L122" s="306"/>
      <c r="M122" s="304">
        <v>850</v>
      </c>
      <c r="N122" s="305"/>
      <c r="O122" s="306"/>
      <c r="P122" s="295">
        <f t="shared" si="1"/>
        <v>0</v>
      </c>
      <c r="Q122" s="296"/>
      <c r="R122" s="296"/>
      <c r="S122" s="296"/>
      <c r="T122" s="297"/>
      <c r="U122" s="295">
        <f>SUM(U123:Y126)</f>
        <v>0</v>
      </c>
      <c r="V122" s="296"/>
      <c r="W122" s="296"/>
      <c r="X122" s="296"/>
      <c r="Y122" s="297"/>
      <c r="Z122" s="295">
        <f>SUM(Z123:AC126)</f>
        <v>0</v>
      </c>
      <c r="AA122" s="296"/>
      <c r="AB122" s="296"/>
      <c r="AC122" s="297"/>
      <c r="AD122" s="295">
        <f>SUM(AD123:AG126)</f>
        <v>0</v>
      </c>
      <c r="AE122" s="296"/>
      <c r="AF122" s="296"/>
      <c r="AG122" s="297"/>
      <c r="AH122" s="301">
        <f>SUM(AH123:AK126)</f>
        <v>0</v>
      </c>
      <c r="AI122" s="302"/>
      <c r="AJ122" s="302"/>
      <c r="AK122" s="303"/>
      <c r="AL122" s="301">
        <f>SUM(AL123:AO126)</f>
        <v>0</v>
      </c>
      <c r="AM122" s="302"/>
      <c r="AN122" s="302"/>
      <c r="AO122" s="303"/>
      <c r="AP122" s="301">
        <f>SUM(AP123:AS126)</f>
        <v>0</v>
      </c>
      <c r="AQ122" s="302"/>
      <c r="AR122" s="302"/>
      <c r="AS122" s="303"/>
      <c r="AT122" s="8"/>
      <c r="AU122" s="8"/>
    </row>
    <row r="123" spans="1:47" hidden="1" x14ac:dyDescent="0.2">
      <c r="A123" s="350" t="s">
        <v>339</v>
      </c>
      <c r="B123" s="351"/>
      <c r="C123" s="351"/>
      <c r="D123" s="351"/>
      <c r="E123" s="351"/>
      <c r="F123" s="351"/>
      <c r="G123" s="351"/>
      <c r="H123" s="351"/>
      <c r="I123" s="352"/>
      <c r="J123" s="331"/>
      <c r="K123" s="332"/>
      <c r="L123" s="333"/>
      <c r="M123" s="325">
        <v>851</v>
      </c>
      <c r="N123" s="326"/>
      <c r="O123" s="327"/>
      <c r="P123" s="313">
        <f t="shared" si="1"/>
        <v>0</v>
      </c>
      <c r="Q123" s="314"/>
      <c r="R123" s="314"/>
      <c r="S123" s="314"/>
      <c r="T123" s="315"/>
      <c r="U123" s="319"/>
      <c r="V123" s="320"/>
      <c r="W123" s="320"/>
      <c r="X123" s="320"/>
      <c r="Y123" s="321"/>
      <c r="Z123" s="313"/>
      <c r="AA123" s="314"/>
      <c r="AB123" s="314"/>
      <c r="AC123" s="315"/>
      <c r="AD123" s="313"/>
      <c r="AE123" s="314"/>
      <c r="AF123" s="314"/>
      <c r="AG123" s="315"/>
      <c r="AH123" s="313"/>
      <c r="AI123" s="314"/>
      <c r="AJ123" s="314"/>
      <c r="AK123" s="315"/>
      <c r="AL123" s="331"/>
      <c r="AM123" s="332"/>
      <c r="AN123" s="332"/>
      <c r="AO123" s="333"/>
      <c r="AP123" s="331"/>
      <c r="AQ123" s="332"/>
      <c r="AR123" s="332"/>
      <c r="AS123" s="333"/>
      <c r="AT123" s="8"/>
      <c r="AU123" s="8"/>
    </row>
    <row r="124" spans="1:47" ht="25.5" hidden="1" customHeight="1" x14ac:dyDescent="0.2">
      <c r="A124" s="347" t="s">
        <v>342</v>
      </c>
      <c r="B124" s="348"/>
      <c r="C124" s="348"/>
      <c r="D124" s="348"/>
      <c r="E124" s="348"/>
      <c r="F124" s="348"/>
      <c r="G124" s="348"/>
      <c r="H124" s="348"/>
      <c r="I124" s="349"/>
      <c r="J124" s="334"/>
      <c r="K124" s="335"/>
      <c r="L124" s="336"/>
      <c r="M124" s="328"/>
      <c r="N124" s="329"/>
      <c r="O124" s="330"/>
      <c r="P124" s="316">
        <f t="shared" si="1"/>
        <v>0</v>
      </c>
      <c r="Q124" s="317"/>
      <c r="R124" s="317"/>
      <c r="S124" s="317"/>
      <c r="T124" s="318"/>
      <c r="U124" s="322"/>
      <c r="V124" s="323"/>
      <c r="W124" s="323"/>
      <c r="X124" s="323"/>
      <c r="Y124" s="324"/>
      <c r="Z124" s="316"/>
      <c r="AA124" s="317"/>
      <c r="AB124" s="317"/>
      <c r="AC124" s="318"/>
      <c r="AD124" s="316"/>
      <c r="AE124" s="317"/>
      <c r="AF124" s="317"/>
      <c r="AG124" s="318"/>
      <c r="AH124" s="316"/>
      <c r="AI124" s="317"/>
      <c r="AJ124" s="317"/>
      <c r="AK124" s="318"/>
      <c r="AL124" s="334"/>
      <c r="AM124" s="335"/>
      <c r="AN124" s="335"/>
      <c r="AO124" s="336"/>
      <c r="AP124" s="334"/>
      <c r="AQ124" s="335"/>
      <c r="AR124" s="335"/>
      <c r="AS124" s="336"/>
      <c r="AT124" s="8"/>
      <c r="AU124" s="8"/>
    </row>
    <row r="125" spans="1:47" hidden="1" x14ac:dyDescent="0.2">
      <c r="A125" s="309" t="s">
        <v>343</v>
      </c>
      <c r="B125" s="310"/>
      <c r="C125" s="310"/>
      <c r="D125" s="310"/>
      <c r="E125" s="310"/>
      <c r="F125" s="310"/>
      <c r="G125" s="310"/>
      <c r="H125" s="310"/>
      <c r="I125" s="311"/>
      <c r="J125" s="301"/>
      <c r="K125" s="302"/>
      <c r="L125" s="303"/>
      <c r="M125" s="304">
        <v>852</v>
      </c>
      <c r="N125" s="305"/>
      <c r="O125" s="306"/>
      <c r="P125" s="295">
        <f t="shared" si="1"/>
        <v>0</v>
      </c>
      <c r="Q125" s="296"/>
      <c r="R125" s="296"/>
      <c r="S125" s="296"/>
      <c r="T125" s="297"/>
      <c r="U125" s="353"/>
      <c r="V125" s="354"/>
      <c r="W125" s="354"/>
      <c r="X125" s="354"/>
      <c r="Y125" s="355"/>
      <c r="Z125" s="295"/>
      <c r="AA125" s="296"/>
      <c r="AB125" s="296"/>
      <c r="AC125" s="297"/>
      <c r="AD125" s="295"/>
      <c r="AE125" s="296"/>
      <c r="AF125" s="296"/>
      <c r="AG125" s="297"/>
      <c r="AH125" s="295"/>
      <c r="AI125" s="296"/>
      <c r="AJ125" s="296"/>
      <c r="AK125" s="297"/>
      <c r="AL125" s="301"/>
      <c r="AM125" s="302"/>
      <c r="AN125" s="302"/>
      <c r="AO125" s="303"/>
      <c r="AP125" s="301"/>
      <c r="AQ125" s="302"/>
      <c r="AR125" s="302"/>
      <c r="AS125" s="303"/>
      <c r="AT125" s="8"/>
      <c r="AU125" s="8"/>
    </row>
    <row r="126" spans="1:47" ht="12.75" hidden="1" customHeight="1" x14ac:dyDescent="0.2">
      <c r="A126" s="309" t="s">
        <v>344</v>
      </c>
      <c r="B126" s="310"/>
      <c r="C126" s="310"/>
      <c r="D126" s="310"/>
      <c r="E126" s="310"/>
      <c r="F126" s="310"/>
      <c r="G126" s="310"/>
      <c r="H126" s="310"/>
      <c r="I126" s="311"/>
      <c r="J126" s="301"/>
      <c r="K126" s="302"/>
      <c r="L126" s="303"/>
      <c r="M126" s="304">
        <v>853</v>
      </c>
      <c r="N126" s="305"/>
      <c r="O126" s="306"/>
      <c r="P126" s="295">
        <f t="shared" si="1"/>
        <v>0</v>
      </c>
      <c r="Q126" s="296"/>
      <c r="R126" s="296"/>
      <c r="S126" s="296"/>
      <c r="T126" s="297"/>
      <c r="U126" s="353"/>
      <c r="V126" s="354"/>
      <c r="W126" s="354"/>
      <c r="X126" s="354"/>
      <c r="Y126" s="355"/>
      <c r="Z126" s="295"/>
      <c r="AA126" s="296"/>
      <c r="AB126" s="296"/>
      <c r="AC126" s="297"/>
      <c r="AD126" s="295"/>
      <c r="AE126" s="296"/>
      <c r="AF126" s="296"/>
      <c r="AG126" s="297"/>
      <c r="AH126" s="295"/>
      <c r="AI126" s="296"/>
      <c r="AJ126" s="296"/>
      <c r="AK126" s="297"/>
      <c r="AL126" s="301"/>
      <c r="AM126" s="302"/>
      <c r="AN126" s="302"/>
      <c r="AO126" s="303"/>
      <c r="AP126" s="301"/>
      <c r="AQ126" s="302"/>
      <c r="AR126" s="302"/>
      <c r="AS126" s="303"/>
      <c r="AT126" s="8"/>
      <c r="AU126" s="8"/>
    </row>
    <row r="127" spans="1:47" ht="25.5" hidden="1" customHeight="1" x14ac:dyDescent="0.2">
      <c r="A127" s="309" t="s">
        <v>345</v>
      </c>
      <c r="B127" s="310"/>
      <c r="C127" s="310"/>
      <c r="D127" s="310"/>
      <c r="E127" s="310"/>
      <c r="F127" s="310"/>
      <c r="G127" s="310"/>
      <c r="H127" s="310"/>
      <c r="I127" s="311"/>
      <c r="J127" s="304">
        <v>260</v>
      </c>
      <c r="K127" s="305"/>
      <c r="L127" s="306"/>
      <c r="M127" s="301" t="s">
        <v>49</v>
      </c>
      <c r="N127" s="302"/>
      <c r="O127" s="303"/>
      <c r="P127" s="295">
        <f t="shared" si="1"/>
        <v>0</v>
      </c>
      <c r="Q127" s="296"/>
      <c r="R127" s="296"/>
      <c r="S127" s="296"/>
      <c r="T127" s="297"/>
      <c r="U127" s="295">
        <f>U128</f>
        <v>0</v>
      </c>
      <c r="V127" s="296"/>
      <c r="W127" s="296"/>
      <c r="X127" s="296"/>
      <c r="Y127" s="297"/>
      <c r="Z127" s="295">
        <f>Z128</f>
        <v>0</v>
      </c>
      <c r="AA127" s="296"/>
      <c r="AB127" s="296"/>
      <c r="AC127" s="297"/>
      <c r="AD127" s="295">
        <f>AD128</f>
        <v>0</v>
      </c>
      <c r="AE127" s="296"/>
      <c r="AF127" s="296"/>
      <c r="AG127" s="297"/>
      <c r="AH127" s="301">
        <f>AH128</f>
        <v>0</v>
      </c>
      <c r="AI127" s="302"/>
      <c r="AJ127" s="302"/>
      <c r="AK127" s="303"/>
      <c r="AL127" s="301">
        <f>AL128</f>
        <v>0</v>
      </c>
      <c r="AM127" s="302"/>
      <c r="AN127" s="302"/>
      <c r="AO127" s="303"/>
      <c r="AP127" s="301">
        <f>AP128</f>
        <v>0</v>
      </c>
      <c r="AQ127" s="302"/>
      <c r="AR127" s="302"/>
      <c r="AS127" s="303"/>
      <c r="AT127" s="8"/>
      <c r="AU127" s="8"/>
    </row>
    <row r="128" spans="1:47" hidden="1" x14ac:dyDescent="0.2">
      <c r="A128" s="350" t="s">
        <v>339</v>
      </c>
      <c r="B128" s="351"/>
      <c r="C128" s="351"/>
      <c r="D128" s="351"/>
      <c r="E128" s="351"/>
      <c r="F128" s="351"/>
      <c r="G128" s="351"/>
      <c r="H128" s="351"/>
      <c r="I128" s="352"/>
      <c r="J128" s="331"/>
      <c r="K128" s="332"/>
      <c r="L128" s="333"/>
      <c r="M128" s="325">
        <v>244</v>
      </c>
      <c r="N128" s="326"/>
      <c r="O128" s="327"/>
      <c r="P128" s="313">
        <f t="shared" si="1"/>
        <v>0</v>
      </c>
      <c r="Q128" s="314"/>
      <c r="R128" s="314"/>
      <c r="S128" s="314"/>
      <c r="T128" s="315"/>
      <c r="U128" s="319"/>
      <c r="V128" s="320"/>
      <c r="W128" s="320"/>
      <c r="X128" s="320"/>
      <c r="Y128" s="321"/>
      <c r="Z128" s="313"/>
      <c r="AA128" s="314"/>
      <c r="AB128" s="314"/>
      <c r="AC128" s="315"/>
      <c r="AD128" s="313"/>
      <c r="AE128" s="314"/>
      <c r="AF128" s="314"/>
      <c r="AG128" s="315"/>
      <c r="AH128" s="313"/>
      <c r="AI128" s="314"/>
      <c r="AJ128" s="314"/>
      <c r="AK128" s="315"/>
      <c r="AL128" s="331"/>
      <c r="AM128" s="332"/>
      <c r="AN128" s="332"/>
      <c r="AO128" s="333"/>
      <c r="AP128" s="331"/>
      <c r="AQ128" s="332"/>
      <c r="AR128" s="332"/>
      <c r="AS128" s="333"/>
      <c r="AT128" s="8"/>
      <c r="AU128" s="8"/>
    </row>
    <row r="129" spans="1:47" ht="38.25" hidden="1" customHeight="1" x14ac:dyDescent="0.2">
      <c r="A129" s="347" t="s">
        <v>346</v>
      </c>
      <c r="B129" s="348"/>
      <c r="C129" s="348"/>
      <c r="D129" s="348"/>
      <c r="E129" s="348"/>
      <c r="F129" s="348"/>
      <c r="G129" s="348"/>
      <c r="H129" s="348"/>
      <c r="I129" s="349"/>
      <c r="J129" s="334"/>
      <c r="K129" s="335"/>
      <c r="L129" s="336"/>
      <c r="M129" s="328"/>
      <c r="N129" s="329"/>
      <c r="O129" s="330"/>
      <c r="P129" s="316">
        <f t="shared" si="1"/>
        <v>0</v>
      </c>
      <c r="Q129" s="317"/>
      <c r="R129" s="317"/>
      <c r="S129" s="317"/>
      <c r="T129" s="318"/>
      <c r="U129" s="322"/>
      <c r="V129" s="323"/>
      <c r="W129" s="323"/>
      <c r="X129" s="323"/>
      <c r="Y129" s="324"/>
      <c r="Z129" s="316"/>
      <c r="AA129" s="317"/>
      <c r="AB129" s="317"/>
      <c r="AC129" s="318"/>
      <c r="AD129" s="316"/>
      <c r="AE129" s="317"/>
      <c r="AF129" s="317"/>
      <c r="AG129" s="318"/>
      <c r="AH129" s="316"/>
      <c r="AI129" s="317"/>
      <c r="AJ129" s="317"/>
      <c r="AK129" s="318"/>
      <c r="AL129" s="334"/>
      <c r="AM129" s="335"/>
      <c r="AN129" s="335"/>
      <c r="AO129" s="336"/>
      <c r="AP129" s="334"/>
      <c r="AQ129" s="335"/>
      <c r="AR129" s="335"/>
      <c r="AS129" s="336"/>
      <c r="AT129" s="8"/>
      <c r="AU129" s="8"/>
    </row>
    <row r="130" spans="1:47" s="10" customFormat="1" hidden="1" x14ac:dyDescent="0.2">
      <c r="A130" s="343" t="s">
        <v>51</v>
      </c>
      <c r="B130" s="344"/>
      <c r="C130" s="344"/>
      <c r="D130" s="344"/>
      <c r="E130" s="344"/>
      <c r="F130" s="344"/>
      <c r="G130" s="344"/>
      <c r="H130" s="344"/>
      <c r="I130" s="345"/>
      <c r="J130" s="304">
        <v>500</v>
      </c>
      <c r="K130" s="305"/>
      <c r="L130" s="306"/>
      <c r="M130" s="301" t="s">
        <v>49</v>
      </c>
      <c r="N130" s="302"/>
      <c r="O130" s="303"/>
      <c r="P130" s="295">
        <f t="shared" si="1"/>
        <v>0</v>
      </c>
      <c r="Q130" s="296"/>
      <c r="R130" s="296"/>
      <c r="S130" s="296"/>
      <c r="T130" s="297"/>
      <c r="U130" s="298"/>
      <c r="V130" s="299"/>
      <c r="W130" s="299"/>
      <c r="X130" s="299"/>
      <c r="Y130" s="300"/>
      <c r="Z130" s="295"/>
      <c r="AA130" s="296"/>
      <c r="AB130" s="296"/>
      <c r="AC130" s="297"/>
      <c r="AD130" s="295"/>
      <c r="AE130" s="296"/>
      <c r="AF130" s="296"/>
      <c r="AG130" s="297"/>
      <c r="AH130" s="295"/>
      <c r="AI130" s="296"/>
      <c r="AJ130" s="296"/>
      <c r="AK130" s="297"/>
      <c r="AL130" s="337"/>
      <c r="AM130" s="338"/>
      <c r="AN130" s="338"/>
      <c r="AO130" s="339"/>
      <c r="AP130" s="337"/>
      <c r="AQ130" s="338"/>
      <c r="AR130" s="338"/>
      <c r="AS130" s="339"/>
      <c r="AT130" s="9"/>
      <c r="AU130" s="9"/>
    </row>
    <row r="131" spans="1:47" hidden="1" x14ac:dyDescent="0.2">
      <c r="A131" s="343" t="s">
        <v>52</v>
      </c>
      <c r="B131" s="344"/>
      <c r="C131" s="344"/>
      <c r="D131" s="344"/>
      <c r="E131" s="344"/>
      <c r="F131" s="344"/>
      <c r="G131" s="344"/>
      <c r="H131" s="344"/>
      <c r="I131" s="345"/>
      <c r="J131" s="304">
        <v>600</v>
      </c>
      <c r="K131" s="305"/>
      <c r="L131" s="306"/>
      <c r="M131" s="301" t="s">
        <v>49</v>
      </c>
      <c r="N131" s="302"/>
      <c r="O131" s="303"/>
      <c r="P131" s="295">
        <f>SUM(U131:AS131)</f>
        <v>0</v>
      </c>
      <c r="Q131" s="296"/>
      <c r="R131" s="296"/>
      <c r="S131" s="296"/>
      <c r="T131" s="297"/>
      <c r="U131" s="295">
        <f>U130+U89-U104</f>
        <v>0</v>
      </c>
      <c r="V131" s="296"/>
      <c r="W131" s="296"/>
      <c r="X131" s="296"/>
      <c r="Y131" s="297"/>
      <c r="Z131" s="295">
        <f>Z130+Z89-Z104</f>
        <v>0</v>
      </c>
      <c r="AA131" s="296"/>
      <c r="AB131" s="296"/>
      <c r="AC131" s="297"/>
      <c r="AD131" s="295">
        <f>AD130+AD89-AD104</f>
        <v>0</v>
      </c>
      <c r="AE131" s="296"/>
      <c r="AF131" s="296"/>
      <c r="AG131" s="297"/>
      <c r="AH131" s="301">
        <f>AH130+AH89-AH104</f>
        <v>0</v>
      </c>
      <c r="AI131" s="302"/>
      <c r="AJ131" s="302"/>
      <c r="AK131" s="303"/>
      <c r="AL131" s="301">
        <f>AL130+AL89-AL104</f>
        <v>0</v>
      </c>
      <c r="AM131" s="302"/>
      <c r="AN131" s="302"/>
      <c r="AO131" s="303"/>
      <c r="AP131" s="301">
        <f>AP130+AP89-AP104</f>
        <v>0</v>
      </c>
      <c r="AQ131" s="302"/>
      <c r="AR131" s="302"/>
      <c r="AS131" s="303"/>
      <c r="AT131" s="8"/>
      <c r="AU131" s="8"/>
    </row>
    <row r="132" spans="1:47" ht="12.75" hidden="1" customHeight="1" x14ac:dyDescent="0.2">
      <c r="A132" s="392" t="s">
        <v>23</v>
      </c>
      <c r="B132" s="392"/>
      <c r="C132" s="392"/>
      <c r="D132" s="392"/>
      <c r="E132" s="392"/>
      <c r="F132" s="392"/>
      <c r="G132" s="392"/>
      <c r="H132" s="392"/>
      <c r="I132" s="392"/>
      <c r="J132" s="359" t="s">
        <v>40</v>
      </c>
      <c r="K132" s="359"/>
      <c r="L132" s="359"/>
      <c r="M132" s="359" t="s">
        <v>41</v>
      </c>
      <c r="N132" s="359"/>
      <c r="O132" s="359"/>
      <c r="P132" s="358" t="s">
        <v>79</v>
      </c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I132" s="358"/>
      <c r="AJ132" s="358"/>
      <c r="AK132" s="358"/>
      <c r="AL132" s="358"/>
      <c r="AM132" s="358"/>
      <c r="AN132" s="358"/>
      <c r="AO132" s="358"/>
      <c r="AP132" s="358"/>
      <c r="AQ132" s="358"/>
      <c r="AR132" s="358"/>
      <c r="AS132" s="358"/>
    </row>
    <row r="133" spans="1:47" ht="12.75" hidden="1" customHeight="1" x14ac:dyDescent="0.2">
      <c r="A133" s="392"/>
      <c r="B133" s="392"/>
      <c r="C133" s="392"/>
      <c r="D133" s="392"/>
      <c r="E133" s="392"/>
      <c r="F133" s="392"/>
      <c r="G133" s="392"/>
      <c r="H133" s="392"/>
      <c r="I133" s="392"/>
      <c r="J133" s="359"/>
      <c r="K133" s="359"/>
      <c r="L133" s="359"/>
      <c r="M133" s="359"/>
      <c r="N133" s="359"/>
      <c r="O133" s="359"/>
      <c r="P133" s="358" t="s">
        <v>42</v>
      </c>
      <c r="Q133" s="358"/>
      <c r="R133" s="358"/>
      <c r="S133" s="358"/>
      <c r="T133" s="358"/>
      <c r="U133" s="358" t="s">
        <v>28</v>
      </c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  <c r="AJ133" s="358"/>
      <c r="AK133" s="358"/>
      <c r="AL133" s="358"/>
      <c r="AM133" s="358"/>
      <c r="AN133" s="358"/>
      <c r="AO133" s="358"/>
      <c r="AP133" s="358"/>
      <c r="AQ133" s="358"/>
      <c r="AR133" s="358"/>
      <c r="AS133" s="358"/>
    </row>
    <row r="134" spans="1:47" ht="79.5" hidden="1" customHeight="1" x14ac:dyDescent="0.2">
      <c r="A134" s="392"/>
      <c r="B134" s="392"/>
      <c r="C134" s="392"/>
      <c r="D134" s="392"/>
      <c r="E134" s="392"/>
      <c r="F134" s="392"/>
      <c r="G134" s="392"/>
      <c r="H134" s="392"/>
      <c r="I134" s="392"/>
      <c r="J134" s="359"/>
      <c r="K134" s="359"/>
      <c r="L134" s="359"/>
      <c r="M134" s="359"/>
      <c r="N134" s="359"/>
      <c r="O134" s="359"/>
      <c r="P134" s="358"/>
      <c r="Q134" s="358"/>
      <c r="R134" s="358"/>
      <c r="S134" s="358"/>
      <c r="T134" s="358"/>
      <c r="U134" s="359" t="s">
        <v>348</v>
      </c>
      <c r="V134" s="359"/>
      <c r="W134" s="359"/>
      <c r="X134" s="359"/>
      <c r="Y134" s="359"/>
      <c r="Z134" s="359" t="s">
        <v>43</v>
      </c>
      <c r="AA134" s="359"/>
      <c r="AB134" s="359"/>
      <c r="AC134" s="359"/>
      <c r="AD134" s="359" t="s">
        <v>44</v>
      </c>
      <c r="AE134" s="359"/>
      <c r="AF134" s="359"/>
      <c r="AG134" s="359"/>
      <c r="AH134" s="359" t="s">
        <v>45</v>
      </c>
      <c r="AI134" s="359"/>
      <c r="AJ134" s="359"/>
      <c r="AK134" s="359"/>
      <c r="AL134" s="359" t="s">
        <v>46</v>
      </c>
      <c r="AM134" s="359"/>
      <c r="AN134" s="359"/>
      <c r="AO134" s="359"/>
      <c r="AP134" s="359"/>
      <c r="AQ134" s="359"/>
      <c r="AR134" s="359"/>
      <c r="AS134" s="359"/>
    </row>
    <row r="135" spans="1:47" ht="32.25" hidden="1" customHeight="1" x14ac:dyDescent="0.2">
      <c r="A135" s="392"/>
      <c r="B135" s="392"/>
      <c r="C135" s="392"/>
      <c r="D135" s="392"/>
      <c r="E135" s="392"/>
      <c r="F135" s="392"/>
      <c r="G135" s="392"/>
      <c r="H135" s="392"/>
      <c r="I135" s="392"/>
      <c r="J135" s="359"/>
      <c r="K135" s="359"/>
      <c r="L135" s="359"/>
      <c r="M135" s="359"/>
      <c r="N135" s="359"/>
      <c r="O135" s="359"/>
      <c r="P135" s="358"/>
      <c r="Q135" s="358"/>
      <c r="R135" s="358"/>
      <c r="S135" s="358"/>
      <c r="T135" s="358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 t="s">
        <v>42</v>
      </c>
      <c r="AM135" s="359"/>
      <c r="AN135" s="359"/>
      <c r="AO135" s="359"/>
      <c r="AP135" s="359" t="s">
        <v>47</v>
      </c>
      <c r="AQ135" s="359"/>
      <c r="AR135" s="359"/>
      <c r="AS135" s="359"/>
    </row>
    <row r="136" spans="1:47" ht="16.149999999999999" hidden="1" customHeight="1" x14ac:dyDescent="0.2">
      <c r="A136" s="393">
        <v>1</v>
      </c>
      <c r="B136" s="360"/>
      <c r="C136" s="360"/>
      <c r="D136" s="360"/>
      <c r="E136" s="360"/>
      <c r="F136" s="360"/>
      <c r="G136" s="360"/>
      <c r="H136" s="360"/>
      <c r="I136" s="361"/>
      <c r="J136" s="393">
        <v>2</v>
      </c>
      <c r="K136" s="360"/>
      <c r="L136" s="360"/>
      <c r="M136" s="360">
        <v>3</v>
      </c>
      <c r="N136" s="360"/>
      <c r="O136" s="360"/>
      <c r="P136" s="360">
        <v>4</v>
      </c>
      <c r="Q136" s="360"/>
      <c r="R136" s="360"/>
      <c r="S136" s="360"/>
      <c r="T136" s="360"/>
      <c r="U136" s="360">
        <v>5</v>
      </c>
      <c r="V136" s="360"/>
      <c r="W136" s="360"/>
      <c r="X136" s="360"/>
      <c r="Y136" s="361"/>
      <c r="Z136" s="393">
        <v>6</v>
      </c>
      <c r="AA136" s="360"/>
      <c r="AB136" s="360"/>
      <c r="AC136" s="361"/>
      <c r="AD136" s="393">
        <v>7</v>
      </c>
      <c r="AE136" s="360"/>
      <c r="AF136" s="360"/>
      <c r="AG136" s="361"/>
      <c r="AH136" s="393">
        <v>8</v>
      </c>
      <c r="AI136" s="360"/>
      <c r="AJ136" s="360"/>
      <c r="AK136" s="361"/>
      <c r="AL136" s="393">
        <v>9</v>
      </c>
      <c r="AM136" s="360"/>
      <c r="AN136" s="360"/>
      <c r="AO136" s="361"/>
      <c r="AP136" s="393">
        <v>10</v>
      </c>
      <c r="AQ136" s="360"/>
      <c r="AR136" s="360"/>
      <c r="AS136" s="361"/>
    </row>
    <row r="137" spans="1:47" s="2" customFormat="1" ht="16.149999999999999" hidden="1" customHeight="1" x14ac:dyDescent="0.2">
      <c r="A137" s="340">
        <v>2018</v>
      </c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  <c r="AN137" s="341"/>
      <c r="AO137" s="341"/>
      <c r="AP137" s="341"/>
      <c r="AQ137" s="341"/>
      <c r="AR137" s="341"/>
      <c r="AS137" s="342"/>
    </row>
    <row r="138" spans="1:47" hidden="1" x14ac:dyDescent="0.2">
      <c r="A138" s="343" t="s">
        <v>48</v>
      </c>
      <c r="B138" s="344"/>
      <c r="C138" s="344"/>
      <c r="D138" s="344"/>
      <c r="E138" s="344"/>
      <c r="F138" s="344"/>
      <c r="G138" s="344"/>
      <c r="H138" s="344"/>
      <c r="I138" s="345"/>
      <c r="J138" s="294">
        <v>100</v>
      </c>
      <c r="K138" s="294"/>
      <c r="L138" s="294"/>
      <c r="M138" s="346" t="s">
        <v>49</v>
      </c>
      <c r="N138" s="346"/>
      <c r="O138" s="346"/>
      <c r="P138" s="312">
        <f>P139+P141+P145+P146+P147+P148+P149</f>
        <v>0</v>
      </c>
      <c r="Q138" s="312"/>
      <c r="R138" s="312"/>
      <c r="S138" s="312"/>
      <c r="T138" s="312"/>
      <c r="U138" s="312">
        <f>U141</f>
        <v>0</v>
      </c>
      <c r="V138" s="312"/>
      <c r="W138" s="312"/>
      <c r="X138" s="312"/>
      <c r="Y138" s="312"/>
      <c r="Z138" s="312">
        <f>Z147</f>
        <v>0</v>
      </c>
      <c r="AA138" s="312"/>
      <c r="AB138" s="312"/>
      <c r="AC138" s="312"/>
      <c r="AD138" s="312">
        <f>AD147</f>
        <v>0</v>
      </c>
      <c r="AE138" s="312"/>
      <c r="AF138" s="312"/>
      <c r="AG138" s="312"/>
      <c r="AH138" s="288">
        <f>AH141</f>
        <v>0</v>
      </c>
      <c r="AI138" s="288"/>
      <c r="AJ138" s="288"/>
      <c r="AK138" s="288"/>
      <c r="AL138" s="288">
        <f>AL141+AL145+AL146+AL148</f>
        <v>0</v>
      </c>
      <c r="AM138" s="288"/>
      <c r="AN138" s="288"/>
      <c r="AO138" s="288"/>
      <c r="AP138" s="288">
        <f>AP141+AP148</f>
        <v>0</v>
      </c>
      <c r="AQ138" s="288"/>
      <c r="AR138" s="288"/>
      <c r="AS138" s="288"/>
      <c r="AT138" s="8"/>
      <c r="AU138" s="8"/>
    </row>
    <row r="139" spans="1:47" hidden="1" x14ac:dyDescent="0.2">
      <c r="A139" s="350" t="s">
        <v>310</v>
      </c>
      <c r="B139" s="351"/>
      <c r="C139" s="351"/>
      <c r="D139" s="351"/>
      <c r="E139" s="351"/>
      <c r="F139" s="351"/>
      <c r="G139" s="351"/>
      <c r="H139" s="351"/>
      <c r="I139" s="352"/>
      <c r="J139" s="294">
        <v>110</v>
      </c>
      <c r="K139" s="294"/>
      <c r="L139" s="294"/>
      <c r="M139" s="294">
        <v>120</v>
      </c>
      <c r="N139" s="294"/>
      <c r="O139" s="294"/>
      <c r="P139" s="312">
        <f>AL139</f>
        <v>0</v>
      </c>
      <c r="Q139" s="312"/>
      <c r="R139" s="312"/>
      <c r="S139" s="312"/>
      <c r="T139" s="312"/>
      <c r="U139" s="312" t="s">
        <v>49</v>
      </c>
      <c r="V139" s="312"/>
      <c r="W139" s="312"/>
      <c r="X139" s="312"/>
      <c r="Y139" s="312"/>
      <c r="Z139" s="312" t="s">
        <v>49</v>
      </c>
      <c r="AA139" s="312"/>
      <c r="AB139" s="312"/>
      <c r="AC139" s="312"/>
      <c r="AD139" s="312" t="s">
        <v>49</v>
      </c>
      <c r="AE139" s="312"/>
      <c r="AF139" s="312"/>
      <c r="AG139" s="312"/>
      <c r="AH139" s="288" t="s">
        <v>49</v>
      </c>
      <c r="AI139" s="288"/>
      <c r="AJ139" s="288"/>
      <c r="AK139" s="288"/>
      <c r="AL139" s="288"/>
      <c r="AM139" s="288"/>
      <c r="AN139" s="288"/>
      <c r="AO139" s="288"/>
      <c r="AP139" s="288" t="s">
        <v>49</v>
      </c>
      <c r="AQ139" s="288"/>
      <c r="AR139" s="288"/>
      <c r="AS139" s="288"/>
      <c r="AT139" s="8"/>
      <c r="AU139" s="8"/>
    </row>
    <row r="140" spans="1:47" ht="12.75" hidden="1" customHeight="1" x14ac:dyDescent="0.2">
      <c r="A140" s="347" t="s">
        <v>311</v>
      </c>
      <c r="B140" s="348"/>
      <c r="C140" s="348"/>
      <c r="D140" s="348"/>
      <c r="E140" s="348"/>
      <c r="F140" s="348"/>
      <c r="G140" s="348"/>
      <c r="H140" s="348"/>
      <c r="I140" s="349"/>
      <c r="J140" s="294"/>
      <c r="K140" s="294"/>
      <c r="L140" s="294"/>
      <c r="M140" s="294"/>
      <c r="N140" s="294"/>
      <c r="O140" s="294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2"/>
      <c r="AG140" s="312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8"/>
      <c r="AU140" s="8"/>
    </row>
    <row r="141" spans="1:47" ht="12.75" hidden="1" customHeight="1" x14ac:dyDescent="0.2">
      <c r="A141" s="309" t="s">
        <v>312</v>
      </c>
      <c r="B141" s="310"/>
      <c r="C141" s="310"/>
      <c r="D141" s="310"/>
      <c r="E141" s="310"/>
      <c r="F141" s="310"/>
      <c r="G141" s="310"/>
      <c r="H141" s="310"/>
      <c r="I141" s="311"/>
      <c r="J141" s="294">
        <v>120</v>
      </c>
      <c r="K141" s="294"/>
      <c r="L141" s="294"/>
      <c r="M141" s="294">
        <v>130</v>
      </c>
      <c r="N141" s="294"/>
      <c r="O141" s="294"/>
      <c r="P141" s="312">
        <f>P142+P144</f>
        <v>0</v>
      </c>
      <c r="Q141" s="312"/>
      <c r="R141" s="312"/>
      <c r="S141" s="312"/>
      <c r="T141" s="312"/>
      <c r="U141" s="312">
        <f>U142+U144</f>
        <v>0</v>
      </c>
      <c r="V141" s="312"/>
      <c r="W141" s="312"/>
      <c r="X141" s="312"/>
      <c r="Y141" s="312"/>
      <c r="Z141" s="312" t="s">
        <v>49</v>
      </c>
      <c r="AA141" s="312"/>
      <c r="AB141" s="312"/>
      <c r="AC141" s="312"/>
      <c r="AD141" s="312" t="s">
        <v>49</v>
      </c>
      <c r="AE141" s="312"/>
      <c r="AF141" s="312"/>
      <c r="AG141" s="312"/>
      <c r="AH141" s="288">
        <f>AH142+AH144</f>
        <v>0</v>
      </c>
      <c r="AI141" s="288"/>
      <c r="AJ141" s="288"/>
      <c r="AK141" s="288"/>
      <c r="AL141" s="288">
        <f>AL142+AL144</f>
        <v>0</v>
      </c>
      <c r="AM141" s="288"/>
      <c r="AN141" s="288"/>
      <c r="AO141" s="288"/>
      <c r="AP141" s="288">
        <f t="shared" ref="AP141" si="2">AP142+AP144</f>
        <v>0</v>
      </c>
      <c r="AQ141" s="288"/>
      <c r="AR141" s="288"/>
      <c r="AS141" s="288"/>
      <c r="AT141" s="8"/>
      <c r="AU141" s="8"/>
    </row>
    <row r="142" spans="1:47" hidden="1" x14ac:dyDescent="0.2">
      <c r="A142" s="350" t="s">
        <v>313</v>
      </c>
      <c r="B142" s="351"/>
      <c r="C142" s="351"/>
      <c r="D142" s="351"/>
      <c r="E142" s="351"/>
      <c r="F142" s="351"/>
      <c r="G142" s="351"/>
      <c r="H142" s="351"/>
      <c r="I142" s="352"/>
      <c r="J142" s="288"/>
      <c r="K142" s="288"/>
      <c r="L142" s="288"/>
      <c r="M142" s="294">
        <v>130</v>
      </c>
      <c r="N142" s="294"/>
      <c r="O142" s="294"/>
      <c r="P142" s="312">
        <f>U142+AH142+AL142+AP142</f>
        <v>0</v>
      </c>
      <c r="Q142" s="312"/>
      <c r="R142" s="312"/>
      <c r="S142" s="312"/>
      <c r="T142" s="312"/>
      <c r="U142" s="312"/>
      <c r="V142" s="312"/>
      <c r="W142" s="312"/>
      <c r="X142" s="312"/>
      <c r="Y142" s="312"/>
      <c r="Z142" s="312" t="s">
        <v>49</v>
      </c>
      <c r="AA142" s="312"/>
      <c r="AB142" s="312"/>
      <c r="AC142" s="312"/>
      <c r="AD142" s="312" t="s">
        <v>49</v>
      </c>
      <c r="AE142" s="312"/>
      <c r="AF142" s="312"/>
      <c r="AG142" s="312"/>
      <c r="AH142" s="312"/>
      <c r="AI142" s="312"/>
      <c r="AJ142" s="312"/>
      <c r="AK142" s="312"/>
      <c r="AL142" s="288"/>
      <c r="AM142" s="288"/>
      <c r="AN142" s="288"/>
      <c r="AO142" s="288"/>
      <c r="AP142" s="288"/>
      <c r="AQ142" s="288"/>
      <c r="AR142" s="288"/>
      <c r="AS142" s="288"/>
      <c r="AT142" s="8"/>
      <c r="AU142" s="8"/>
    </row>
    <row r="143" spans="1:47" ht="12.75" hidden="1" customHeight="1" x14ac:dyDescent="0.2">
      <c r="A143" s="347" t="s">
        <v>314</v>
      </c>
      <c r="B143" s="348"/>
      <c r="C143" s="348"/>
      <c r="D143" s="348"/>
      <c r="E143" s="348"/>
      <c r="F143" s="348"/>
      <c r="G143" s="348"/>
      <c r="H143" s="348"/>
      <c r="I143" s="349"/>
      <c r="J143" s="288"/>
      <c r="K143" s="288"/>
      <c r="L143" s="288"/>
      <c r="M143" s="294"/>
      <c r="N143" s="294"/>
      <c r="O143" s="294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288"/>
      <c r="AM143" s="288"/>
      <c r="AN143" s="288"/>
      <c r="AO143" s="288"/>
      <c r="AP143" s="288"/>
      <c r="AQ143" s="288"/>
      <c r="AR143" s="288"/>
      <c r="AS143" s="288"/>
      <c r="AT143" s="8"/>
      <c r="AU143" s="8"/>
    </row>
    <row r="144" spans="1:47" ht="12.75" hidden="1" customHeight="1" x14ac:dyDescent="0.2">
      <c r="A144" s="309" t="s">
        <v>315</v>
      </c>
      <c r="B144" s="310"/>
      <c r="C144" s="310"/>
      <c r="D144" s="310"/>
      <c r="E144" s="310"/>
      <c r="F144" s="310"/>
      <c r="G144" s="310"/>
      <c r="H144" s="310"/>
      <c r="I144" s="311"/>
      <c r="J144" s="288"/>
      <c r="K144" s="288"/>
      <c r="L144" s="288"/>
      <c r="M144" s="294">
        <v>130</v>
      </c>
      <c r="N144" s="294"/>
      <c r="O144" s="294"/>
      <c r="P144" s="312">
        <f>U144+AH144+AL144+AP144</f>
        <v>0</v>
      </c>
      <c r="Q144" s="312"/>
      <c r="R144" s="312"/>
      <c r="S144" s="312"/>
      <c r="T144" s="312"/>
      <c r="U144" s="291"/>
      <c r="V144" s="291"/>
      <c r="W144" s="291"/>
      <c r="X144" s="291"/>
      <c r="Y144" s="291"/>
      <c r="Z144" s="312" t="s">
        <v>49</v>
      </c>
      <c r="AA144" s="312"/>
      <c r="AB144" s="312"/>
      <c r="AC144" s="312"/>
      <c r="AD144" s="312" t="s">
        <v>49</v>
      </c>
      <c r="AE144" s="312"/>
      <c r="AF144" s="312"/>
      <c r="AG144" s="312"/>
      <c r="AH144" s="312"/>
      <c r="AI144" s="312"/>
      <c r="AJ144" s="312"/>
      <c r="AK144" s="312"/>
      <c r="AL144" s="288"/>
      <c r="AM144" s="288"/>
      <c r="AN144" s="288"/>
      <c r="AO144" s="288"/>
      <c r="AP144" s="288"/>
      <c r="AQ144" s="288"/>
      <c r="AR144" s="288"/>
      <c r="AS144" s="288"/>
      <c r="AT144" s="8"/>
      <c r="AU144" s="8"/>
    </row>
    <row r="145" spans="1:47" ht="25.5" hidden="1" customHeight="1" x14ac:dyDescent="0.2">
      <c r="A145" s="309" t="s">
        <v>316</v>
      </c>
      <c r="B145" s="310"/>
      <c r="C145" s="310"/>
      <c r="D145" s="310"/>
      <c r="E145" s="310"/>
      <c r="F145" s="310"/>
      <c r="G145" s="310"/>
      <c r="H145" s="310"/>
      <c r="I145" s="311"/>
      <c r="J145" s="294">
        <v>130</v>
      </c>
      <c r="K145" s="294"/>
      <c r="L145" s="294"/>
      <c r="M145" s="294">
        <v>140</v>
      </c>
      <c r="N145" s="294"/>
      <c r="O145" s="294"/>
      <c r="P145" s="312">
        <f>AL145</f>
        <v>0</v>
      </c>
      <c r="Q145" s="312"/>
      <c r="R145" s="312"/>
      <c r="S145" s="312"/>
      <c r="T145" s="312"/>
      <c r="U145" s="312" t="s">
        <v>49</v>
      </c>
      <c r="V145" s="312"/>
      <c r="W145" s="312"/>
      <c r="X145" s="312"/>
      <c r="Y145" s="312"/>
      <c r="Z145" s="312" t="s">
        <v>49</v>
      </c>
      <c r="AA145" s="312"/>
      <c r="AB145" s="312"/>
      <c r="AC145" s="312"/>
      <c r="AD145" s="312" t="s">
        <v>49</v>
      </c>
      <c r="AE145" s="312"/>
      <c r="AF145" s="312"/>
      <c r="AG145" s="312"/>
      <c r="AH145" s="288" t="s">
        <v>49</v>
      </c>
      <c r="AI145" s="288"/>
      <c r="AJ145" s="288"/>
      <c r="AK145" s="288"/>
      <c r="AL145" s="288"/>
      <c r="AM145" s="288"/>
      <c r="AN145" s="288"/>
      <c r="AO145" s="288"/>
      <c r="AP145" s="288" t="s">
        <v>49</v>
      </c>
      <c r="AQ145" s="288"/>
      <c r="AR145" s="288"/>
      <c r="AS145" s="288"/>
      <c r="AT145" s="8"/>
      <c r="AU145" s="8"/>
    </row>
    <row r="146" spans="1:47" ht="51" hidden="1" customHeight="1" x14ac:dyDescent="0.2">
      <c r="A146" s="309" t="s">
        <v>317</v>
      </c>
      <c r="B146" s="310"/>
      <c r="C146" s="310"/>
      <c r="D146" s="310"/>
      <c r="E146" s="310"/>
      <c r="F146" s="310"/>
      <c r="G146" s="310"/>
      <c r="H146" s="310"/>
      <c r="I146" s="311"/>
      <c r="J146" s="294">
        <v>140</v>
      </c>
      <c r="K146" s="294"/>
      <c r="L146" s="294"/>
      <c r="M146" s="294">
        <v>150</v>
      </c>
      <c r="N146" s="294"/>
      <c r="O146" s="294"/>
      <c r="P146" s="312">
        <f>AL146</f>
        <v>0</v>
      </c>
      <c r="Q146" s="312"/>
      <c r="R146" s="312"/>
      <c r="S146" s="312"/>
      <c r="T146" s="312"/>
      <c r="U146" s="312" t="s">
        <v>49</v>
      </c>
      <c r="V146" s="312"/>
      <c r="W146" s="312"/>
      <c r="X146" s="312"/>
      <c r="Y146" s="312"/>
      <c r="Z146" s="312" t="s">
        <v>49</v>
      </c>
      <c r="AA146" s="312"/>
      <c r="AB146" s="312"/>
      <c r="AC146" s="312"/>
      <c r="AD146" s="312" t="s">
        <v>49</v>
      </c>
      <c r="AE146" s="312"/>
      <c r="AF146" s="312"/>
      <c r="AG146" s="312"/>
      <c r="AH146" s="288" t="s">
        <v>49</v>
      </c>
      <c r="AI146" s="288"/>
      <c r="AJ146" s="288"/>
      <c r="AK146" s="288"/>
      <c r="AL146" s="288"/>
      <c r="AM146" s="288"/>
      <c r="AN146" s="288"/>
      <c r="AO146" s="288"/>
      <c r="AP146" s="288" t="s">
        <v>49</v>
      </c>
      <c r="AQ146" s="288"/>
      <c r="AR146" s="288"/>
      <c r="AS146" s="288"/>
      <c r="AT146" s="8"/>
      <c r="AU146" s="8"/>
    </row>
    <row r="147" spans="1:47" hidden="1" x14ac:dyDescent="0.2">
      <c r="A147" s="309" t="s">
        <v>318</v>
      </c>
      <c r="B147" s="310"/>
      <c r="C147" s="310"/>
      <c r="D147" s="310"/>
      <c r="E147" s="310"/>
      <c r="F147" s="310"/>
      <c r="G147" s="310"/>
      <c r="H147" s="310"/>
      <c r="I147" s="311"/>
      <c r="J147" s="294">
        <v>150</v>
      </c>
      <c r="K147" s="294"/>
      <c r="L147" s="294"/>
      <c r="M147" s="304">
        <v>180</v>
      </c>
      <c r="N147" s="305"/>
      <c r="O147" s="306"/>
      <c r="P147" s="295">
        <f>AD147+Z147</f>
        <v>0</v>
      </c>
      <c r="Q147" s="296"/>
      <c r="R147" s="296"/>
      <c r="S147" s="296"/>
      <c r="T147" s="297"/>
      <c r="U147" s="295" t="s">
        <v>49</v>
      </c>
      <c r="V147" s="296"/>
      <c r="W147" s="296"/>
      <c r="X147" s="296"/>
      <c r="Y147" s="297"/>
      <c r="Z147" s="295"/>
      <c r="AA147" s="296"/>
      <c r="AB147" s="296"/>
      <c r="AC147" s="297"/>
      <c r="AD147" s="295"/>
      <c r="AE147" s="296"/>
      <c r="AF147" s="296"/>
      <c r="AG147" s="297"/>
      <c r="AH147" s="301" t="s">
        <v>49</v>
      </c>
      <c r="AI147" s="302"/>
      <c r="AJ147" s="302"/>
      <c r="AK147" s="303"/>
      <c r="AL147" s="301" t="s">
        <v>49</v>
      </c>
      <c r="AM147" s="302"/>
      <c r="AN147" s="302"/>
      <c r="AO147" s="303"/>
      <c r="AP147" s="301" t="s">
        <v>49</v>
      </c>
      <c r="AQ147" s="302"/>
      <c r="AR147" s="302"/>
      <c r="AS147" s="303"/>
      <c r="AT147" s="8"/>
      <c r="AU147" s="8"/>
    </row>
    <row r="148" spans="1:47" hidden="1" x14ac:dyDescent="0.2">
      <c r="A148" s="309" t="s">
        <v>319</v>
      </c>
      <c r="B148" s="310"/>
      <c r="C148" s="310"/>
      <c r="D148" s="310"/>
      <c r="E148" s="310"/>
      <c r="F148" s="310"/>
      <c r="G148" s="310"/>
      <c r="H148" s="310"/>
      <c r="I148" s="311"/>
      <c r="J148" s="294">
        <v>160</v>
      </c>
      <c r="K148" s="294"/>
      <c r="L148" s="294"/>
      <c r="M148" s="304">
        <v>180</v>
      </c>
      <c r="N148" s="305"/>
      <c r="O148" s="306"/>
      <c r="P148" s="295">
        <f>AL148+AP148</f>
        <v>0</v>
      </c>
      <c r="Q148" s="296"/>
      <c r="R148" s="296"/>
      <c r="S148" s="296"/>
      <c r="T148" s="297"/>
      <c r="U148" s="295" t="s">
        <v>49</v>
      </c>
      <c r="V148" s="296"/>
      <c r="W148" s="296"/>
      <c r="X148" s="296"/>
      <c r="Y148" s="297"/>
      <c r="Z148" s="295" t="s">
        <v>49</v>
      </c>
      <c r="AA148" s="296"/>
      <c r="AB148" s="296"/>
      <c r="AC148" s="297"/>
      <c r="AD148" s="295" t="s">
        <v>49</v>
      </c>
      <c r="AE148" s="296"/>
      <c r="AF148" s="296"/>
      <c r="AG148" s="297"/>
      <c r="AH148" s="301" t="s">
        <v>49</v>
      </c>
      <c r="AI148" s="302"/>
      <c r="AJ148" s="302"/>
      <c r="AK148" s="303"/>
      <c r="AL148" s="301"/>
      <c r="AM148" s="302"/>
      <c r="AN148" s="302"/>
      <c r="AO148" s="303"/>
      <c r="AP148" s="301"/>
      <c r="AQ148" s="302"/>
      <c r="AR148" s="302"/>
      <c r="AS148" s="303"/>
      <c r="AT148" s="8"/>
      <c r="AU148" s="8"/>
    </row>
    <row r="149" spans="1:47" hidden="1" x14ac:dyDescent="0.2">
      <c r="A149" s="309" t="s">
        <v>320</v>
      </c>
      <c r="B149" s="310"/>
      <c r="C149" s="310"/>
      <c r="D149" s="310"/>
      <c r="E149" s="310"/>
      <c r="F149" s="310"/>
      <c r="G149" s="310"/>
      <c r="H149" s="310"/>
      <c r="I149" s="311"/>
      <c r="J149" s="294">
        <v>180</v>
      </c>
      <c r="K149" s="294"/>
      <c r="L149" s="294"/>
      <c r="M149" s="301" t="s">
        <v>49</v>
      </c>
      <c r="N149" s="302"/>
      <c r="O149" s="303"/>
      <c r="P149" s="295">
        <f>P150+P152</f>
        <v>0</v>
      </c>
      <c r="Q149" s="296"/>
      <c r="R149" s="296"/>
      <c r="S149" s="296"/>
      <c r="T149" s="297"/>
      <c r="U149" s="295" t="s">
        <v>49</v>
      </c>
      <c r="V149" s="296"/>
      <c r="W149" s="296"/>
      <c r="X149" s="296"/>
      <c r="Y149" s="297"/>
      <c r="Z149" s="295" t="s">
        <v>49</v>
      </c>
      <c r="AA149" s="296"/>
      <c r="AB149" s="296"/>
      <c r="AC149" s="297"/>
      <c r="AD149" s="295" t="s">
        <v>49</v>
      </c>
      <c r="AE149" s="296"/>
      <c r="AF149" s="296"/>
      <c r="AG149" s="297"/>
      <c r="AH149" s="301" t="s">
        <v>49</v>
      </c>
      <c r="AI149" s="302"/>
      <c r="AJ149" s="302"/>
      <c r="AK149" s="303"/>
      <c r="AL149" s="301">
        <f>AL150+AL152</f>
        <v>0</v>
      </c>
      <c r="AM149" s="302"/>
      <c r="AN149" s="302"/>
      <c r="AO149" s="303"/>
      <c r="AP149" s="301" t="s">
        <v>49</v>
      </c>
      <c r="AQ149" s="302"/>
      <c r="AR149" s="302"/>
      <c r="AS149" s="303"/>
      <c r="AT149" s="8"/>
      <c r="AU149" s="8"/>
    </row>
    <row r="150" spans="1:47" hidden="1" x14ac:dyDescent="0.2">
      <c r="A150" s="350" t="s">
        <v>321</v>
      </c>
      <c r="B150" s="351"/>
      <c r="C150" s="351"/>
      <c r="D150" s="351"/>
      <c r="E150" s="351"/>
      <c r="F150" s="351"/>
      <c r="G150" s="351"/>
      <c r="H150" s="351"/>
      <c r="I150" s="352"/>
      <c r="J150" s="331"/>
      <c r="K150" s="332"/>
      <c r="L150" s="333"/>
      <c r="M150" s="325">
        <v>410</v>
      </c>
      <c r="N150" s="326"/>
      <c r="O150" s="327"/>
      <c r="P150" s="313">
        <f>AL150</f>
        <v>0</v>
      </c>
      <c r="Q150" s="314"/>
      <c r="R150" s="314"/>
      <c r="S150" s="314"/>
      <c r="T150" s="315"/>
      <c r="U150" s="313" t="s">
        <v>49</v>
      </c>
      <c r="V150" s="314"/>
      <c r="W150" s="314"/>
      <c r="X150" s="314"/>
      <c r="Y150" s="315"/>
      <c r="Z150" s="313" t="s">
        <v>49</v>
      </c>
      <c r="AA150" s="314"/>
      <c r="AB150" s="314"/>
      <c r="AC150" s="315"/>
      <c r="AD150" s="313" t="s">
        <v>49</v>
      </c>
      <c r="AE150" s="314"/>
      <c r="AF150" s="314"/>
      <c r="AG150" s="315"/>
      <c r="AH150" s="331" t="s">
        <v>49</v>
      </c>
      <c r="AI150" s="332"/>
      <c r="AJ150" s="332"/>
      <c r="AK150" s="333"/>
      <c r="AL150" s="331"/>
      <c r="AM150" s="332"/>
      <c r="AN150" s="332"/>
      <c r="AO150" s="333"/>
      <c r="AP150" s="331" t="s">
        <v>49</v>
      </c>
      <c r="AQ150" s="332"/>
      <c r="AR150" s="332"/>
      <c r="AS150" s="333"/>
      <c r="AT150" s="8"/>
      <c r="AU150" s="8"/>
    </row>
    <row r="151" spans="1:47" ht="12.75" hidden="1" customHeight="1" x14ac:dyDescent="0.2">
      <c r="A151" s="347" t="s">
        <v>322</v>
      </c>
      <c r="B151" s="348"/>
      <c r="C151" s="348"/>
      <c r="D151" s="348"/>
      <c r="E151" s="348"/>
      <c r="F151" s="348"/>
      <c r="G151" s="348"/>
      <c r="H151" s="348"/>
      <c r="I151" s="349"/>
      <c r="J151" s="334"/>
      <c r="K151" s="335"/>
      <c r="L151" s="336"/>
      <c r="M151" s="328"/>
      <c r="N151" s="329"/>
      <c r="O151" s="330"/>
      <c r="P151" s="316"/>
      <c r="Q151" s="317"/>
      <c r="R151" s="317"/>
      <c r="S151" s="317"/>
      <c r="T151" s="318"/>
      <c r="U151" s="316"/>
      <c r="V151" s="317"/>
      <c r="W151" s="317"/>
      <c r="X151" s="317"/>
      <c r="Y151" s="318"/>
      <c r="Z151" s="316"/>
      <c r="AA151" s="317"/>
      <c r="AB151" s="317"/>
      <c r="AC151" s="318"/>
      <c r="AD151" s="316"/>
      <c r="AE151" s="317"/>
      <c r="AF151" s="317"/>
      <c r="AG151" s="318"/>
      <c r="AH151" s="334"/>
      <c r="AI151" s="335"/>
      <c r="AJ151" s="335"/>
      <c r="AK151" s="336"/>
      <c r="AL151" s="334"/>
      <c r="AM151" s="335"/>
      <c r="AN151" s="335"/>
      <c r="AO151" s="336"/>
      <c r="AP151" s="334"/>
      <c r="AQ151" s="335"/>
      <c r="AR151" s="335"/>
      <c r="AS151" s="336"/>
      <c r="AT151" s="8"/>
      <c r="AU151" s="8"/>
    </row>
    <row r="152" spans="1:47" hidden="1" x14ac:dyDescent="0.2">
      <c r="A152" s="309" t="s">
        <v>323</v>
      </c>
      <c r="B152" s="310"/>
      <c r="C152" s="310"/>
      <c r="D152" s="310"/>
      <c r="E152" s="310"/>
      <c r="F152" s="310"/>
      <c r="G152" s="310"/>
      <c r="H152" s="310"/>
      <c r="I152" s="311"/>
      <c r="J152" s="301"/>
      <c r="K152" s="302"/>
      <c r="L152" s="303"/>
      <c r="M152" s="304">
        <v>440</v>
      </c>
      <c r="N152" s="305"/>
      <c r="O152" s="306"/>
      <c r="P152" s="295">
        <f>AL152</f>
        <v>0</v>
      </c>
      <c r="Q152" s="296"/>
      <c r="R152" s="296"/>
      <c r="S152" s="296"/>
      <c r="T152" s="297"/>
      <c r="U152" s="295" t="s">
        <v>49</v>
      </c>
      <c r="V152" s="296"/>
      <c r="W152" s="296"/>
      <c r="X152" s="296"/>
      <c r="Y152" s="297"/>
      <c r="Z152" s="295" t="s">
        <v>49</v>
      </c>
      <c r="AA152" s="296"/>
      <c r="AB152" s="296"/>
      <c r="AC152" s="297"/>
      <c r="AD152" s="295" t="s">
        <v>49</v>
      </c>
      <c r="AE152" s="296"/>
      <c r="AF152" s="296"/>
      <c r="AG152" s="297"/>
      <c r="AH152" s="301" t="s">
        <v>49</v>
      </c>
      <c r="AI152" s="302"/>
      <c r="AJ152" s="302"/>
      <c r="AK152" s="303"/>
      <c r="AL152" s="301"/>
      <c r="AM152" s="302"/>
      <c r="AN152" s="302"/>
      <c r="AO152" s="303"/>
      <c r="AP152" s="301" t="s">
        <v>49</v>
      </c>
      <c r="AQ152" s="302"/>
      <c r="AR152" s="302"/>
      <c r="AS152" s="303"/>
      <c r="AT152" s="8"/>
      <c r="AU152" s="8"/>
    </row>
    <row r="153" spans="1:47" hidden="1" x14ac:dyDescent="0.2">
      <c r="A153" s="343" t="s">
        <v>50</v>
      </c>
      <c r="B153" s="344"/>
      <c r="C153" s="344"/>
      <c r="D153" s="344"/>
      <c r="E153" s="344"/>
      <c r="F153" s="344"/>
      <c r="G153" s="344"/>
      <c r="H153" s="344"/>
      <c r="I153" s="345"/>
      <c r="J153" s="304">
        <v>200</v>
      </c>
      <c r="K153" s="305"/>
      <c r="L153" s="306"/>
      <c r="M153" s="301" t="s">
        <v>49</v>
      </c>
      <c r="N153" s="302"/>
      <c r="O153" s="303"/>
      <c r="P153" s="295">
        <f>SUM(U153:AS153)</f>
        <v>0</v>
      </c>
      <c r="Q153" s="296"/>
      <c r="R153" s="296"/>
      <c r="S153" s="296"/>
      <c r="T153" s="297"/>
      <c r="U153" s="295">
        <f>U154+U163+U168+U171+U176</f>
        <v>0</v>
      </c>
      <c r="V153" s="296"/>
      <c r="W153" s="296"/>
      <c r="X153" s="296"/>
      <c r="Y153" s="297"/>
      <c r="Z153" s="295">
        <f>Z154+Z163+Z168+Z171+Z176</f>
        <v>0</v>
      </c>
      <c r="AA153" s="296"/>
      <c r="AB153" s="296"/>
      <c r="AC153" s="297"/>
      <c r="AD153" s="295">
        <f>AD154+AD163+AD168+AD171+AD176</f>
        <v>0</v>
      </c>
      <c r="AE153" s="296"/>
      <c r="AF153" s="296"/>
      <c r="AG153" s="297"/>
      <c r="AH153" s="295">
        <f>AH154+AH163+AH168+AH171+AH176</f>
        <v>0</v>
      </c>
      <c r="AI153" s="296"/>
      <c r="AJ153" s="296"/>
      <c r="AK153" s="297"/>
      <c r="AL153" s="295">
        <f>AL154+AL163+AL168+AL171+AL176</f>
        <v>0</v>
      </c>
      <c r="AM153" s="296"/>
      <c r="AN153" s="296"/>
      <c r="AO153" s="297"/>
      <c r="AP153" s="295">
        <f>AP154+AP163+AP168+AP171+AP176</f>
        <v>0</v>
      </c>
      <c r="AQ153" s="296"/>
      <c r="AR153" s="296"/>
      <c r="AS153" s="297"/>
      <c r="AT153" s="8"/>
      <c r="AU153" s="8"/>
    </row>
    <row r="154" spans="1:47" hidden="1" x14ac:dyDescent="0.2">
      <c r="A154" s="350" t="s">
        <v>324</v>
      </c>
      <c r="B154" s="351"/>
      <c r="C154" s="351"/>
      <c r="D154" s="351"/>
      <c r="E154" s="351"/>
      <c r="F154" s="351"/>
      <c r="G154" s="351"/>
      <c r="H154" s="351"/>
      <c r="I154" s="352"/>
      <c r="J154" s="325">
        <v>210</v>
      </c>
      <c r="K154" s="326"/>
      <c r="L154" s="327"/>
      <c r="M154" s="325">
        <v>100</v>
      </c>
      <c r="N154" s="326"/>
      <c r="O154" s="327"/>
      <c r="P154" s="313">
        <f t="shared" ref="P154:P179" si="3">SUM(U154:AS154)</f>
        <v>0</v>
      </c>
      <c r="Q154" s="314"/>
      <c r="R154" s="314"/>
      <c r="S154" s="314"/>
      <c r="T154" s="315"/>
      <c r="U154" s="313">
        <f>U156</f>
        <v>0</v>
      </c>
      <c r="V154" s="314"/>
      <c r="W154" s="314"/>
      <c r="X154" s="314"/>
      <c r="Y154" s="315"/>
      <c r="Z154" s="313">
        <f>Z156</f>
        <v>0</v>
      </c>
      <c r="AA154" s="314"/>
      <c r="AB154" s="314"/>
      <c r="AC154" s="315"/>
      <c r="AD154" s="313">
        <f>AD156</f>
        <v>0</v>
      </c>
      <c r="AE154" s="314"/>
      <c r="AF154" s="314"/>
      <c r="AG154" s="315"/>
      <c r="AH154" s="331">
        <f>AH156</f>
        <v>0</v>
      </c>
      <c r="AI154" s="332"/>
      <c r="AJ154" s="332"/>
      <c r="AK154" s="333"/>
      <c r="AL154" s="331">
        <f>AL156</f>
        <v>0</v>
      </c>
      <c r="AM154" s="332"/>
      <c r="AN154" s="332"/>
      <c r="AO154" s="333"/>
      <c r="AP154" s="331">
        <f>AP156</f>
        <v>0</v>
      </c>
      <c r="AQ154" s="332"/>
      <c r="AR154" s="332"/>
      <c r="AS154" s="333"/>
      <c r="AT154" s="8"/>
      <c r="AU154" s="8"/>
    </row>
    <row r="155" spans="1:47" ht="12.75" hidden="1" customHeight="1" x14ac:dyDescent="0.2">
      <c r="A155" s="347" t="s">
        <v>325</v>
      </c>
      <c r="B155" s="348"/>
      <c r="C155" s="348"/>
      <c r="D155" s="348"/>
      <c r="E155" s="348"/>
      <c r="F155" s="348"/>
      <c r="G155" s="348"/>
      <c r="H155" s="348"/>
      <c r="I155" s="349"/>
      <c r="J155" s="328"/>
      <c r="K155" s="329"/>
      <c r="L155" s="330"/>
      <c r="M155" s="328"/>
      <c r="N155" s="329"/>
      <c r="O155" s="330"/>
      <c r="P155" s="316">
        <f t="shared" si="3"/>
        <v>0</v>
      </c>
      <c r="Q155" s="317"/>
      <c r="R155" s="317"/>
      <c r="S155" s="317"/>
      <c r="T155" s="318"/>
      <c r="U155" s="316"/>
      <c r="V155" s="317"/>
      <c r="W155" s="317"/>
      <c r="X155" s="317"/>
      <c r="Y155" s="318"/>
      <c r="Z155" s="316"/>
      <c r="AA155" s="317"/>
      <c r="AB155" s="317"/>
      <c r="AC155" s="318"/>
      <c r="AD155" s="316"/>
      <c r="AE155" s="317"/>
      <c r="AF155" s="317"/>
      <c r="AG155" s="318"/>
      <c r="AH155" s="334"/>
      <c r="AI155" s="335"/>
      <c r="AJ155" s="335"/>
      <c r="AK155" s="336"/>
      <c r="AL155" s="334"/>
      <c r="AM155" s="335"/>
      <c r="AN155" s="335"/>
      <c r="AO155" s="336"/>
      <c r="AP155" s="334"/>
      <c r="AQ155" s="335"/>
      <c r="AR155" s="335"/>
      <c r="AS155" s="336"/>
      <c r="AT155" s="8"/>
      <c r="AU155" s="8"/>
    </row>
    <row r="156" spans="1:47" hidden="1" x14ac:dyDescent="0.2">
      <c r="A156" s="350" t="s">
        <v>326</v>
      </c>
      <c r="B156" s="351"/>
      <c r="C156" s="351"/>
      <c r="D156" s="351"/>
      <c r="E156" s="351"/>
      <c r="F156" s="351"/>
      <c r="G156" s="351"/>
      <c r="H156" s="351"/>
      <c r="I156" s="352"/>
      <c r="J156" s="325">
        <v>211</v>
      </c>
      <c r="K156" s="326"/>
      <c r="L156" s="327"/>
      <c r="M156" s="325">
        <v>110</v>
      </c>
      <c r="N156" s="326"/>
      <c r="O156" s="327"/>
      <c r="P156" s="313">
        <f t="shared" si="3"/>
        <v>0</v>
      </c>
      <c r="Q156" s="314"/>
      <c r="R156" s="314"/>
      <c r="S156" s="314"/>
      <c r="T156" s="315"/>
      <c r="U156" s="313">
        <f>SUM(U158:Y162)</f>
        <v>0</v>
      </c>
      <c r="V156" s="314"/>
      <c r="W156" s="314"/>
      <c r="X156" s="314"/>
      <c r="Y156" s="315"/>
      <c r="Z156" s="313">
        <f>SUM(Z158:AC162)</f>
        <v>0</v>
      </c>
      <c r="AA156" s="314"/>
      <c r="AB156" s="314"/>
      <c r="AC156" s="315"/>
      <c r="AD156" s="313">
        <f>SUM(AD158:AG162)</f>
        <v>0</v>
      </c>
      <c r="AE156" s="314"/>
      <c r="AF156" s="314"/>
      <c r="AG156" s="315"/>
      <c r="AH156" s="331">
        <f>SUM(AH158:AK162)</f>
        <v>0</v>
      </c>
      <c r="AI156" s="332"/>
      <c r="AJ156" s="332"/>
      <c r="AK156" s="333"/>
      <c r="AL156" s="331">
        <f>SUM(AL158:AO162)</f>
        <v>0</v>
      </c>
      <c r="AM156" s="332"/>
      <c r="AN156" s="332"/>
      <c r="AO156" s="333"/>
      <c r="AP156" s="331">
        <f>SUM(AP158:AS162)</f>
        <v>0</v>
      </c>
      <c r="AQ156" s="332"/>
      <c r="AR156" s="332"/>
      <c r="AS156" s="333"/>
      <c r="AT156" s="8"/>
      <c r="AU156" s="8"/>
    </row>
    <row r="157" spans="1:47" ht="25.5" hidden="1" customHeight="1" x14ac:dyDescent="0.2">
      <c r="A157" s="347" t="s">
        <v>327</v>
      </c>
      <c r="B157" s="348"/>
      <c r="C157" s="348"/>
      <c r="D157" s="348"/>
      <c r="E157" s="348"/>
      <c r="F157" s="348"/>
      <c r="G157" s="348"/>
      <c r="H157" s="348"/>
      <c r="I157" s="349"/>
      <c r="J157" s="328"/>
      <c r="K157" s="329"/>
      <c r="L157" s="330"/>
      <c r="M157" s="328"/>
      <c r="N157" s="329"/>
      <c r="O157" s="330"/>
      <c r="P157" s="316">
        <f t="shared" si="3"/>
        <v>0</v>
      </c>
      <c r="Q157" s="317"/>
      <c r="R157" s="317"/>
      <c r="S157" s="317"/>
      <c r="T157" s="318"/>
      <c r="U157" s="316"/>
      <c r="V157" s="317"/>
      <c r="W157" s="317"/>
      <c r="X157" s="317"/>
      <c r="Y157" s="318"/>
      <c r="Z157" s="316"/>
      <c r="AA157" s="317"/>
      <c r="AB157" s="317"/>
      <c r="AC157" s="318"/>
      <c r="AD157" s="316"/>
      <c r="AE157" s="317"/>
      <c r="AF157" s="317"/>
      <c r="AG157" s="318"/>
      <c r="AH157" s="334"/>
      <c r="AI157" s="335"/>
      <c r="AJ157" s="335"/>
      <c r="AK157" s="336"/>
      <c r="AL157" s="334"/>
      <c r="AM157" s="335"/>
      <c r="AN157" s="335"/>
      <c r="AO157" s="336"/>
      <c r="AP157" s="334"/>
      <c r="AQ157" s="335"/>
      <c r="AR157" s="335"/>
      <c r="AS157" s="336"/>
      <c r="AT157" s="8"/>
      <c r="AU157" s="8"/>
    </row>
    <row r="158" spans="1:47" hidden="1" x14ac:dyDescent="0.2">
      <c r="A158" s="350" t="s">
        <v>328</v>
      </c>
      <c r="B158" s="351"/>
      <c r="C158" s="351"/>
      <c r="D158" s="351"/>
      <c r="E158" s="351"/>
      <c r="F158" s="351"/>
      <c r="G158" s="351"/>
      <c r="H158" s="351"/>
      <c r="I158" s="352"/>
      <c r="J158" s="331"/>
      <c r="K158" s="332"/>
      <c r="L158" s="333"/>
      <c r="M158" s="325">
        <v>111</v>
      </c>
      <c r="N158" s="326"/>
      <c r="O158" s="327"/>
      <c r="P158" s="313">
        <f t="shared" si="3"/>
        <v>0</v>
      </c>
      <c r="Q158" s="314"/>
      <c r="R158" s="314"/>
      <c r="S158" s="314"/>
      <c r="T158" s="315"/>
      <c r="U158" s="319"/>
      <c r="V158" s="320"/>
      <c r="W158" s="320"/>
      <c r="X158" s="320"/>
      <c r="Y158" s="321"/>
      <c r="Z158" s="313"/>
      <c r="AA158" s="314"/>
      <c r="AB158" s="314"/>
      <c r="AC158" s="315"/>
      <c r="AD158" s="313"/>
      <c r="AE158" s="314"/>
      <c r="AF158" s="314"/>
      <c r="AG158" s="315"/>
      <c r="AH158" s="313"/>
      <c r="AI158" s="314"/>
      <c r="AJ158" s="314"/>
      <c r="AK158" s="315"/>
      <c r="AL158" s="331"/>
      <c r="AM158" s="332"/>
      <c r="AN158" s="332"/>
      <c r="AO158" s="333"/>
      <c r="AP158" s="331"/>
      <c r="AQ158" s="332"/>
      <c r="AR158" s="332"/>
      <c r="AS158" s="333"/>
      <c r="AT158" s="8"/>
      <c r="AU158" s="8"/>
    </row>
    <row r="159" spans="1:47" ht="12.75" hidden="1" customHeight="1" x14ac:dyDescent="0.2">
      <c r="A159" s="347" t="s">
        <v>329</v>
      </c>
      <c r="B159" s="348"/>
      <c r="C159" s="348"/>
      <c r="D159" s="348"/>
      <c r="E159" s="348"/>
      <c r="F159" s="348"/>
      <c r="G159" s="348"/>
      <c r="H159" s="348"/>
      <c r="I159" s="349"/>
      <c r="J159" s="334"/>
      <c r="K159" s="335"/>
      <c r="L159" s="336"/>
      <c r="M159" s="328"/>
      <c r="N159" s="329"/>
      <c r="O159" s="330"/>
      <c r="P159" s="316">
        <f t="shared" si="3"/>
        <v>0</v>
      </c>
      <c r="Q159" s="317"/>
      <c r="R159" s="317"/>
      <c r="S159" s="317"/>
      <c r="T159" s="318"/>
      <c r="U159" s="322"/>
      <c r="V159" s="323"/>
      <c r="W159" s="323"/>
      <c r="X159" s="323"/>
      <c r="Y159" s="324"/>
      <c r="Z159" s="316"/>
      <c r="AA159" s="317"/>
      <c r="AB159" s="317"/>
      <c r="AC159" s="318"/>
      <c r="AD159" s="316"/>
      <c r="AE159" s="317"/>
      <c r="AF159" s="317"/>
      <c r="AG159" s="318"/>
      <c r="AH159" s="316"/>
      <c r="AI159" s="317"/>
      <c r="AJ159" s="317"/>
      <c r="AK159" s="318"/>
      <c r="AL159" s="334"/>
      <c r="AM159" s="335"/>
      <c r="AN159" s="335"/>
      <c r="AO159" s="336"/>
      <c r="AP159" s="334"/>
      <c r="AQ159" s="335"/>
      <c r="AR159" s="335"/>
      <c r="AS159" s="336"/>
      <c r="AT159" s="8"/>
      <c r="AU159" s="8"/>
    </row>
    <row r="160" spans="1:47" ht="25.5" hidden="1" customHeight="1" x14ac:dyDescent="0.2">
      <c r="A160" s="309" t="s">
        <v>330</v>
      </c>
      <c r="B160" s="310"/>
      <c r="C160" s="310"/>
      <c r="D160" s="310"/>
      <c r="E160" s="310"/>
      <c r="F160" s="310"/>
      <c r="G160" s="310"/>
      <c r="H160" s="310"/>
      <c r="I160" s="311"/>
      <c r="J160" s="301"/>
      <c r="K160" s="302"/>
      <c r="L160" s="303"/>
      <c r="M160" s="304">
        <v>112</v>
      </c>
      <c r="N160" s="305"/>
      <c r="O160" s="306"/>
      <c r="P160" s="295">
        <f t="shared" si="3"/>
        <v>0</v>
      </c>
      <c r="Q160" s="296"/>
      <c r="R160" s="296"/>
      <c r="S160" s="296"/>
      <c r="T160" s="297"/>
      <c r="U160" s="295"/>
      <c r="V160" s="296"/>
      <c r="W160" s="296"/>
      <c r="X160" s="296"/>
      <c r="Y160" s="297"/>
      <c r="Z160" s="295"/>
      <c r="AA160" s="296"/>
      <c r="AB160" s="296"/>
      <c r="AC160" s="297"/>
      <c r="AD160" s="295"/>
      <c r="AE160" s="296"/>
      <c r="AF160" s="296"/>
      <c r="AG160" s="297"/>
      <c r="AH160" s="295"/>
      <c r="AI160" s="296"/>
      <c r="AJ160" s="296"/>
      <c r="AK160" s="297"/>
      <c r="AL160" s="295"/>
      <c r="AM160" s="296"/>
      <c r="AN160" s="296"/>
      <c r="AO160" s="297"/>
      <c r="AP160" s="295"/>
      <c r="AQ160" s="296"/>
      <c r="AR160" s="296"/>
      <c r="AS160" s="297"/>
      <c r="AT160" s="8"/>
      <c r="AU160" s="8"/>
    </row>
    <row r="161" spans="1:47" ht="51" hidden="1" customHeight="1" x14ac:dyDescent="0.2">
      <c r="A161" s="309" t="s">
        <v>331</v>
      </c>
      <c r="B161" s="310"/>
      <c r="C161" s="310"/>
      <c r="D161" s="310"/>
      <c r="E161" s="310"/>
      <c r="F161" s="310"/>
      <c r="G161" s="310"/>
      <c r="H161" s="310"/>
      <c r="I161" s="311"/>
      <c r="J161" s="301"/>
      <c r="K161" s="302"/>
      <c r="L161" s="303"/>
      <c r="M161" s="304">
        <v>113</v>
      </c>
      <c r="N161" s="305"/>
      <c r="O161" s="306"/>
      <c r="P161" s="295">
        <f t="shared" si="3"/>
        <v>0</v>
      </c>
      <c r="Q161" s="296"/>
      <c r="R161" s="296"/>
      <c r="S161" s="296"/>
      <c r="T161" s="297"/>
      <c r="U161" s="295"/>
      <c r="V161" s="296"/>
      <c r="W161" s="296"/>
      <c r="X161" s="296"/>
      <c r="Y161" s="297"/>
      <c r="Z161" s="295"/>
      <c r="AA161" s="296"/>
      <c r="AB161" s="296"/>
      <c r="AC161" s="297"/>
      <c r="AD161" s="295"/>
      <c r="AE161" s="296"/>
      <c r="AF161" s="296"/>
      <c r="AG161" s="297"/>
      <c r="AH161" s="295"/>
      <c r="AI161" s="296"/>
      <c r="AJ161" s="296"/>
      <c r="AK161" s="297"/>
      <c r="AL161" s="295"/>
      <c r="AM161" s="296"/>
      <c r="AN161" s="296"/>
      <c r="AO161" s="297"/>
      <c r="AP161" s="295"/>
      <c r="AQ161" s="296"/>
      <c r="AR161" s="296"/>
      <c r="AS161" s="297"/>
      <c r="AT161" s="8"/>
      <c r="AU161" s="8"/>
    </row>
    <row r="162" spans="1:47" ht="51" hidden="1" customHeight="1" x14ac:dyDescent="0.2">
      <c r="A162" s="309" t="s">
        <v>332</v>
      </c>
      <c r="B162" s="310"/>
      <c r="C162" s="310"/>
      <c r="D162" s="310"/>
      <c r="E162" s="310"/>
      <c r="F162" s="310"/>
      <c r="G162" s="310"/>
      <c r="H162" s="310"/>
      <c r="I162" s="311"/>
      <c r="J162" s="301"/>
      <c r="K162" s="302"/>
      <c r="L162" s="303"/>
      <c r="M162" s="304">
        <v>119</v>
      </c>
      <c r="N162" s="305"/>
      <c r="O162" s="306"/>
      <c r="P162" s="295">
        <f t="shared" si="3"/>
        <v>0</v>
      </c>
      <c r="Q162" s="296"/>
      <c r="R162" s="296"/>
      <c r="S162" s="296"/>
      <c r="T162" s="297"/>
      <c r="U162" s="295"/>
      <c r="V162" s="296"/>
      <c r="W162" s="296"/>
      <c r="X162" s="296"/>
      <c r="Y162" s="297"/>
      <c r="Z162" s="295"/>
      <c r="AA162" s="296"/>
      <c r="AB162" s="296"/>
      <c r="AC162" s="297"/>
      <c r="AD162" s="295"/>
      <c r="AE162" s="296"/>
      <c r="AF162" s="296"/>
      <c r="AG162" s="297"/>
      <c r="AH162" s="295"/>
      <c r="AI162" s="296"/>
      <c r="AJ162" s="296"/>
      <c r="AK162" s="297"/>
      <c r="AL162" s="295"/>
      <c r="AM162" s="296"/>
      <c r="AN162" s="296"/>
      <c r="AO162" s="297"/>
      <c r="AP162" s="295"/>
      <c r="AQ162" s="296"/>
      <c r="AR162" s="296"/>
      <c r="AS162" s="297"/>
      <c r="AT162" s="8"/>
      <c r="AU162" s="8"/>
    </row>
    <row r="163" spans="1:47" ht="25.5" hidden="1" customHeight="1" x14ac:dyDescent="0.2">
      <c r="A163" s="309" t="s">
        <v>333</v>
      </c>
      <c r="B163" s="310"/>
      <c r="C163" s="310"/>
      <c r="D163" s="310"/>
      <c r="E163" s="310"/>
      <c r="F163" s="310"/>
      <c r="G163" s="310"/>
      <c r="H163" s="310"/>
      <c r="I163" s="311"/>
      <c r="J163" s="304">
        <v>220</v>
      </c>
      <c r="K163" s="305"/>
      <c r="L163" s="306"/>
      <c r="M163" s="304">
        <v>300</v>
      </c>
      <c r="N163" s="305"/>
      <c r="O163" s="306"/>
      <c r="P163" s="295">
        <f t="shared" si="3"/>
        <v>0</v>
      </c>
      <c r="Q163" s="296"/>
      <c r="R163" s="296"/>
      <c r="S163" s="296"/>
      <c r="T163" s="297"/>
      <c r="U163" s="295">
        <f>SUM(U164:Y167)</f>
        <v>0</v>
      </c>
      <c r="V163" s="296"/>
      <c r="W163" s="296"/>
      <c r="X163" s="296"/>
      <c r="Y163" s="297"/>
      <c r="Z163" s="295">
        <f>SUM(Z164:AC167)</f>
        <v>0</v>
      </c>
      <c r="AA163" s="296"/>
      <c r="AB163" s="296"/>
      <c r="AC163" s="297"/>
      <c r="AD163" s="295">
        <f>SUM(AD164:AG167)</f>
        <v>0</v>
      </c>
      <c r="AE163" s="296"/>
      <c r="AF163" s="296"/>
      <c r="AG163" s="297"/>
      <c r="AH163" s="301">
        <f>SUM(AH164:AK167)</f>
        <v>0</v>
      </c>
      <c r="AI163" s="302"/>
      <c r="AJ163" s="302"/>
      <c r="AK163" s="303"/>
      <c r="AL163" s="301">
        <f>SUM(AL164:AO167)</f>
        <v>0</v>
      </c>
      <c r="AM163" s="302"/>
      <c r="AN163" s="302"/>
      <c r="AO163" s="303"/>
      <c r="AP163" s="301">
        <f>SUM(AP164:AS167)</f>
        <v>0</v>
      </c>
      <c r="AQ163" s="302"/>
      <c r="AR163" s="302"/>
      <c r="AS163" s="303"/>
      <c r="AT163" s="8"/>
      <c r="AU163" s="8"/>
    </row>
    <row r="164" spans="1:47" hidden="1" x14ac:dyDescent="0.2">
      <c r="A164" s="350" t="s">
        <v>334</v>
      </c>
      <c r="B164" s="351"/>
      <c r="C164" s="351"/>
      <c r="D164" s="351"/>
      <c r="E164" s="351"/>
      <c r="F164" s="351"/>
      <c r="G164" s="351"/>
      <c r="H164" s="351"/>
      <c r="I164" s="352"/>
      <c r="J164" s="331"/>
      <c r="K164" s="332"/>
      <c r="L164" s="333"/>
      <c r="M164" s="325">
        <v>321</v>
      </c>
      <c r="N164" s="326"/>
      <c r="O164" s="327"/>
      <c r="P164" s="313">
        <f t="shared" si="3"/>
        <v>0</v>
      </c>
      <c r="Q164" s="314"/>
      <c r="R164" s="314"/>
      <c r="S164" s="314"/>
      <c r="T164" s="315"/>
      <c r="U164" s="319"/>
      <c r="V164" s="320"/>
      <c r="W164" s="320"/>
      <c r="X164" s="320"/>
      <c r="Y164" s="321"/>
      <c r="Z164" s="313"/>
      <c r="AA164" s="314"/>
      <c r="AB164" s="314"/>
      <c r="AC164" s="315"/>
      <c r="AD164" s="313"/>
      <c r="AE164" s="314"/>
      <c r="AF164" s="314"/>
      <c r="AG164" s="315"/>
      <c r="AH164" s="313"/>
      <c r="AI164" s="314"/>
      <c r="AJ164" s="314"/>
      <c r="AK164" s="315"/>
      <c r="AL164" s="331"/>
      <c r="AM164" s="332"/>
      <c r="AN164" s="332"/>
      <c r="AO164" s="333"/>
      <c r="AP164" s="331"/>
      <c r="AQ164" s="332"/>
      <c r="AR164" s="332"/>
      <c r="AS164" s="333"/>
      <c r="AT164" s="8"/>
      <c r="AU164" s="8"/>
    </row>
    <row r="165" spans="1:47" ht="38.25" hidden="1" customHeight="1" x14ac:dyDescent="0.2">
      <c r="A165" s="347" t="s">
        <v>335</v>
      </c>
      <c r="B165" s="348"/>
      <c r="C165" s="348"/>
      <c r="D165" s="348"/>
      <c r="E165" s="348"/>
      <c r="F165" s="348"/>
      <c r="G165" s="348"/>
      <c r="H165" s="348"/>
      <c r="I165" s="349"/>
      <c r="J165" s="334"/>
      <c r="K165" s="335"/>
      <c r="L165" s="336"/>
      <c r="M165" s="328"/>
      <c r="N165" s="329"/>
      <c r="O165" s="330"/>
      <c r="P165" s="316">
        <f t="shared" si="3"/>
        <v>0</v>
      </c>
      <c r="Q165" s="317"/>
      <c r="R165" s="317"/>
      <c r="S165" s="317"/>
      <c r="T165" s="318"/>
      <c r="U165" s="322"/>
      <c r="V165" s="323"/>
      <c r="W165" s="323"/>
      <c r="X165" s="323"/>
      <c r="Y165" s="324"/>
      <c r="Z165" s="316"/>
      <c r="AA165" s="317"/>
      <c r="AB165" s="317"/>
      <c r="AC165" s="318"/>
      <c r="AD165" s="316"/>
      <c r="AE165" s="317"/>
      <c r="AF165" s="317"/>
      <c r="AG165" s="318"/>
      <c r="AH165" s="316"/>
      <c r="AI165" s="317"/>
      <c r="AJ165" s="317"/>
      <c r="AK165" s="318"/>
      <c r="AL165" s="334"/>
      <c r="AM165" s="335"/>
      <c r="AN165" s="335"/>
      <c r="AO165" s="336"/>
      <c r="AP165" s="334"/>
      <c r="AQ165" s="335"/>
      <c r="AR165" s="335"/>
      <c r="AS165" s="336"/>
      <c r="AT165" s="8"/>
      <c r="AU165" s="8"/>
    </row>
    <row r="166" spans="1:47" hidden="1" x14ac:dyDescent="0.2">
      <c r="A166" s="309" t="s">
        <v>336</v>
      </c>
      <c r="B166" s="310"/>
      <c r="C166" s="310"/>
      <c r="D166" s="310"/>
      <c r="E166" s="310"/>
      <c r="F166" s="310"/>
      <c r="G166" s="310"/>
      <c r="H166" s="310"/>
      <c r="I166" s="311"/>
      <c r="J166" s="301"/>
      <c r="K166" s="302"/>
      <c r="L166" s="303"/>
      <c r="M166" s="304">
        <v>340</v>
      </c>
      <c r="N166" s="305"/>
      <c r="O166" s="306"/>
      <c r="P166" s="295">
        <f t="shared" si="3"/>
        <v>0</v>
      </c>
      <c r="Q166" s="296"/>
      <c r="R166" s="296"/>
      <c r="S166" s="296"/>
      <c r="T166" s="297"/>
      <c r="U166" s="353"/>
      <c r="V166" s="354"/>
      <c r="W166" s="354"/>
      <c r="X166" s="354"/>
      <c r="Y166" s="355"/>
      <c r="Z166" s="295"/>
      <c r="AA166" s="296"/>
      <c r="AB166" s="296"/>
      <c r="AC166" s="297"/>
      <c r="AD166" s="295"/>
      <c r="AE166" s="296"/>
      <c r="AF166" s="296"/>
      <c r="AG166" s="297"/>
      <c r="AH166" s="295"/>
      <c r="AI166" s="296"/>
      <c r="AJ166" s="296"/>
      <c r="AK166" s="297"/>
      <c r="AL166" s="301"/>
      <c r="AM166" s="302"/>
      <c r="AN166" s="302"/>
      <c r="AO166" s="303"/>
      <c r="AP166" s="301"/>
      <c r="AQ166" s="302"/>
      <c r="AR166" s="302"/>
      <c r="AS166" s="303"/>
      <c r="AT166" s="8"/>
      <c r="AU166" s="8"/>
    </row>
    <row r="167" spans="1:47" hidden="1" x14ac:dyDescent="0.2">
      <c r="A167" s="309" t="s">
        <v>337</v>
      </c>
      <c r="B167" s="310"/>
      <c r="C167" s="310"/>
      <c r="D167" s="310"/>
      <c r="E167" s="310"/>
      <c r="F167" s="310"/>
      <c r="G167" s="310"/>
      <c r="H167" s="310"/>
      <c r="I167" s="311"/>
      <c r="J167" s="301"/>
      <c r="K167" s="302"/>
      <c r="L167" s="303"/>
      <c r="M167" s="304">
        <v>350</v>
      </c>
      <c r="N167" s="305"/>
      <c r="O167" s="306"/>
      <c r="P167" s="295">
        <f t="shared" si="3"/>
        <v>0</v>
      </c>
      <c r="Q167" s="296"/>
      <c r="R167" s="296"/>
      <c r="S167" s="296"/>
      <c r="T167" s="297"/>
      <c r="U167" s="353"/>
      <c r="V167" s="354"/>
      <c r="W167" s="354"/>
      <c r="X167" s="354"/>
      <c r="Y167" s="355"/>
      <c r="Z167" s="295"/>
      <c r="AA167" s="296"/>
      <c r="AB167" s="296"/>
      <c r="AC167" s="297"/>
      <c r="AD167" s="295"/>
      <c r="AE167" s="296"/>
      <c r="AF167" s="296"/>
      <c r="AG167" s="297"/>
      <c r="AH167" s="295"/>
      <c r="AI167" s="296"/>
      <c r="AJ167" s="296"/>
      <c r="AK167" s="297"/>
      <c r="AL167" s="301"/>
      <c r="AM167" s="302"/>
      <c r="AN167" s="302"/>
      <c r="AO167" s="303"/>
      <c r="AP167" s="301"/>
      <c r="AQ167" s="302"/>
      <c r="AR167" s="302"/>
      <c r="AS167" s="303"/>
      <c r="AT167" s="8"/>
      <c r="AU167" s="8"/>
    </row>
    <row r="168" spans="1:47" hidden="1" x14ac:dyDescent="0.2">
      <c r="A168" s="309" t="s">
        <v>338</v>
      </c>
      <c r="B168" s="310"/>
      <c r="C168" s="310"/>
      <c r="D168" s="310"/>
      <c r="E168" s="310"/>
      <c r="F168" s="310"/>
      <c r="G168" s="310"/>
      <c r="H168" s="310"/>
      <c r="I168" s="311"/>
      <c r="J168" s="301"/>
      <c r="K168" s="302"/>
      <c r="L168" s="303"/>
      <c r="M168" s="304">
        <v>830</v>
      </c>
      <c r="N168" s="305"/>
      <c r="O168" s="306"/>
      <c r="P168" s="295">
        <f t="shared" si="3"/>
        <v>0</v>
      </c>
      <c r="Q168" s="296"/>
      <c r="R168" s="296"/>
      <c r="S168" s="296"/>
      <c r="T168" s="297"/>
      <c r="U168" s="295">
        <f>U169</f>
        <v>0</v>
      </c>
      <c r="V168" s="296"/>
      <c r="W168" s="296"/>
      <c r="X168" s="296"/>
      <c r="Y168" s="297"/>
      <c r="Z168" s="295">
        <f>Z169</f>
        <v>0</v>
      </c>
      <c r="AA168" s="296"/>
      <c r="AB168" s="296"/>
      <c r="AC168" s="297"/>
      <c r="AD168" s="295">
        <f>AD169</f>
        <v>0</v>
      </c>
      <c r="AE168" s="296"/>
      <c r="AF168" s="296"/>
      <c r="AG168" s="297"/>
      <c r="AH168" s="295">
        <f>AH169</f>
        <v>0</v>
      </c>
      <c r="AI168" s="296"/>
      <c r="AJ168" s="296"/>
      <c r="AK168" s="297"/>
      <c r="AL168" s="295">
        <f>AL169</f>
        <v>0</v>
      </c>
      <c r="AM168" s="296"/>
      <c r="AN168" s="296"/>
      <c r="AO168" s="297"/>
      <c r="AP168" s="295">
        <f>AP169</f>
        <v>0</v>
      </c>
      <c r="AQ168" s="296"/>
      <c r="AR168" s="296"/>
      <c r="AS168" s="297"/>
      <c r="AT168" s="8"/>
      <c r="AU168" s="8"/>
    </row>
    <row r="169" spans="1:47" hidden="1" x14ac:dyDescent="0.2">
      <c r="A169" s="350" t="s">
        <v>339</v>
      </c>
      <c r="B169" s="351"/>
      <c r="C169" s="351"/>
      <c r="D169" s="351"/>
      <c r="E169" s="351"/>
      <c r="F169" s="351"/>
      <c r="G169" s="351"/>
      <c r="H169" s="351"/>
      <c r="I169" s="352"/>
      <c r="J169" s="331"/>
      <c r="K169" s="332"/>
      <c r="L169" s="333"/>
      <c r="M169" s="325">
        <v>831</v>
      </c>
      <c r="N169" s="326"/>
      <c r="O169" s="327"/>
      <c r="P169" s="313">
        <f t="shared" si="3"/>
        <v>0</v>
      </c>
      <c r="Q169" s="314"/>
      <c r="R169" s="314"/>
      <c r="S169" s="314"/>
      <c r="T169" s="315"/>
      <c r="U169" s="319"/>
      <c r="V169" s="320"/>
      <c r="W169" s="320"/>
      <c r="X169" s="320"/>
      <c r="Y169" s="321"/>
      <c r="Z169" s="313"/>
      <c r="AA169" s="314"/>
      <c r="AB169" s="314"/>
      <c r="AC169" s="315"/>
      <c r="AD169" s="313"/>
      <c r="AE169" s="314"/>
      <c r="AF169" s="314"/>
      <c r="AG169" s="315"/>
      <c r="AH169" s="313"/>
      <c r="AI169" s="314"/>
      <c r="AJ169" s="314"/>
      <c r="AK169" s="315"/>
      <c r="AL169" s="331"/>
      <c r="AM169" s="332"/>
      <c r="AN169" s="332"/>
      <c r="AO169" s="333"/>
      <c r="AP169" s="331"/>
      <c r="AQ169" s="332"/>
      <c r="AR169" s="332"/>
      <c r="AS169" s="333"/>
      <c r="AT169" s="8"/>
      <c r="AU169" s="8"/>
    </row>
    <row r="170" spans="1:47" ht="114" hidden="1" customHeight="1" x14ac:dyDescent="0.2">
      <c r="A170" s="347" t="s">
        <v>340</v>
      </c>
      <c r="B170" s="348"/>
      <c r="C170" s="348"/>
      <c r="D170" s="348"/>
      <c r="E170" s="348"/>
      <c r="F170" s="348"/>
      <c r="G170" s="348"/>
      <c r="H170" s="348"/>
      <c r="I170" s="349"/>
      <c r="J170" s="334"/>
      <c r="K170" s="335"/>
      <c r="L170" s="336"/>
      <c r="M170" s="328"/>
      <c r="N170" s="329"/>
      <c r="O170" s="330"/>
      <c r="P170" s="316">
        <f t="shared" si="3"/>
        <v>0</v>
      </c>
      <c r="Q170" s="317"/>
      <c r="R170" s="317"/>
      <c r="S170" s="317"/>
      <c r="T170" s="318"/>
      <c r="U170" s="322"/>
      <c r="V170" s="323"/>
      <c r="W170" s="323"/>
      <c r="X170" s="323"/>
      <c r="Y170" s="324"/>
      <c r="Z170" s="316"/>
      <c r="AA170" s="317"/>
      <c r="AB170" s="317"/>
      <c r="AC170" s="318"/>
      <c r="AD170" s="316"/>
      <c r="AE170" s="317"/>
      <c r="AF170" s="317"/>
      <c r="AG170" s="318"/>
      <c r="AH170" s="316"/>
      <c r="AI170" s="317"/>
      <c r="AJ170" s="317"/>
      <c r="AK170" s="318"/>
      <c r="AL170" s="334"/>
      <c r="AM170" s="335"/>
      <c r="AN170" s="335"/>
      <c r="AO170" s="336"/>
      <c r="AP170" s="334"/>
      <c r="AQ170" s="335"/>
      <c r="AR170" s="335"/>
      <c r="AS170" s="336"/>
      <c r="AT170" s="8"/>
      <c r="AU170" s="8"/>
    </row>
    <row r="171" spans="1:47" ht="27" hidden="1" customHeight="1" x14ac:dyDescent="0.2">
      <c r="A171" s="309" t="s">
        <v>341</v>
      </c>
      <c r="B171" s="310"/>
      <c r="C171" s="310"/>
      <c r="D171" s="310"/>
      <c r="E171" s="310"/>
      <c r="F171" s="310"/>
      <c r="G171" s="310"/>
      <c r="H171" s="310"/>
      <c r="I171" s="311"/>
      <c r="J171" s="304">
        <v>230</v>
      </c>
      <c r="K171" s="305"/>
      <c r="L171" s="306"/>
      <c r="M171" s="304">
        <v>850</v>
      </c>
      <c r="N171" s="305"/>
      <c r="O171" s="306"/>
      <c r="P171" s="295">
        <f t="shared" si="3"/>
        <v>0</v>
      </c>
      <c r="Q171" s="296"/>
      <c r="R171" s="296"/>
      <c r="S171" s="296"/>
      <c r="T171" s="297"/>
      <c r="U171" s="295">
        <f>SUM(U172:Y175)</f>
        <v>0</v>
      </c>
      <c r="V171" s="296"/>
      <c r="W171" s="296"/>
      <c r="X171" s="296"/>
      <c r="Y171" s="297"/>
      <c r="Z171" s="295">
        <f>SUM(Z172:AC175)</f>
        <v>0</v>
      </c>
      <c r="AA171" s="296"/>
      <c r="AB171" s="296"/>
      <c r="AC171" s="297"/>
      <c r="AD171" s="295">
        <f>SUM(AD172:AG175)</f>
        <v>0</v>
      </c>
      <c r="AE171" s="296"/>
      <c r="AF171" s="296"/>
      <c r="AG171" s="297"/>
      <c r="AH171" s="301">
        <f>SUM(AH172:AK175)</f>
        <v>0</v>
      </c>
      <c r="AI171" s="302"/>
      <c r="AJ171" s="302"/>
      <c r="AK171" s="303"/>
      <c r="AL171" s="301">
        <f>SUM(AL172:AO175)</f>
        <v>0</v>
      </c>
      <c r="AM171" s="302"/>
      <c r="AN171" s="302"/>
      <c r="AO171" s="303"/>
      <c r="AP171" s="301">
        <f>SUM(AP172:AS175)</f>
        <v>0</v>
      </c>
      <c r="AQ171" s="302"/>
      <c r="AR171" s="302"/>
      <c r="AS171" s="303"/>
      <c r="AT171" s="8"/>
      <c r="AU171" s="8"/>
    </row>
    <row r="172" spans="1:47" hidden="1" x14ac:dyDescent="0.2">
      <c r="A172" s="350" t="s">
        <v>339</v>
      </c>
      <c r="B172" s="351"/>
      <c r="C172" s="351"/>
      <c r="D172" s="351"/>
      <c r="E172" s="351"/>
      <c r="F172" s="351"/>
      <c r="G172" s="351"/>
      <c r="H172" s="351"/>
      <c r="I172" s="352"/>
      <c r="J172" s="331"/>
      <c r="K172" s="332"/>
      <c r="L172" s="333"/>
      <c r="M172" s="325">
        <v>851</v>
      </c>
      <c r="N172" s="326"/>
      <c r="O172" s="327"/>
      <c r="P172" s="313">
        <f t="shared" si="3"/>
        <v>0</v>
      </c>
      <c r="Q172" s="314"/>
      <c r="R172" s="314"/>
      <c r="S172" s="314"/>
      <c r="T172" s="315"/>
      <c r="U172" s="319"/>
      <c r="V172" s="320"/>
      <c r="W172" s="320"/>
      <c r="X172" s="320"/>
      <c r="Y172" s="321"/>
      <c r="Z172" s="313"/>
      <c r="AA172" s="314"/>
      <c r="AB172" s="314"/>
      <c r="AC172" s="315"/>
      <c r="AD172" s="313"/>
      <c r="AE172" s="314"/>
      <c r="AF172" s="314"/>
      <c r="AG172" s="315"/>
      <c r="AH172" s="313"/>
      <c r="AI172" s="314"/>
      <c r="AJ172" s="314"/>
      <c r="AK172" s="315"/>
      <c r="AL172" s="331"/>
      <c r="AM172" s="332"/>
      <c r="AN172" s="332"/>
      <c r="AO172" s="333"/>
      <c r="AP172" s="331"/>
      <c r="AQ172" s="332"/>
      <c r="AR172" s="332"/>
      <c r="AS172" s="333"/>
      <c r="AT172" s="8"/>
      <c r="AU172" s="8"/>
    </row>
    <row r="173" spans="1:47" ht="25.5" hidden="1" customHeight="1" x14ac:dyDescent="0.2">
      <c r="A173" s="347" t="s">
        <v>342</v>
      </c>
      <c r="B173" s="348"/>
      <c r="C173" s="348"/>
      <c r="D173" s="348"/>
      <c r="E173" s="348"/>
      <c r="F173" s="348"/>
      <c r="G173" s="348"/>
      <c r="H173" s="348"/>
      <c r="I173" s="349"/>
      <c r="J173" s="334"/>
      <c r="K173" s="335"/>
      <c r="L173" s="336"/>
      <c r="M173" s="328"/>
      <c r="N173" s="329"/>
      <c r="O173" s="330"/>
      <c r="P173" s="316">
        <f t="shared" si="3"/>
        <v>0</v>
      </c>
      <c r="Q173" s="317"/>
      <c r="R173" s="317"/>
      <c r="S173" s="317"/>
      <c r="T173" s="318"/>
      <c r="U173" s="322"/>
      <c r="V173" s="323"/>
      <c r="W173" s="323"/>
      <c r="X173" s="323"/>
      <c r="Y173" s="324"/>
      <c r="Z173" s="316"/>
      <c r="AA173" s="317"/>
      <c r="AB173" s="317"/>
      <c r="AC173" s="318"/>
      <c r="AD173" s="316"/>
      <c r="AE173" s="317"/>
      <c r="AF173" s="317"/>
      <c r="AG173" s="318"/>
      <c r="AH173" s="316"/>
      <c r="AI173" s="317"/>
      <c r="AJ173" s="317"/>
      <c r="AK173" s="318"/>
      <c r="AL173" s="334"/>
      <c r="AM173" s="335"/>
      <c r="AN173" s="335"/>
      <c r="AO173" s="336"/>
      <c r="AP173" s="334"/>
      <c r="AQ173" s="335"/>
      <c r="AR173" s="335"/>
      <c r="AS173" s="336"/>
      <c r="AT173" s="8"/>
      <c r="AU173" s="8"/>
    </row>
    <row r="174" spans="1:47" hidden="1" x14ac:dyDescent="0.2">
      <c r="A174" s="309" t="s">
        <v>343</v>
      </c>
      <c r="B174" s="310"/>
      <c r="C174" s="310"/>
      <c r="D174" s="310"/>
      <c r="E174" s="310"/>
      <c r="F174" s="310"/>
      <c r="G174" s="310"/>
      <c r="H174" s="310"/>
      <c r="I174" s="311"/>
      <c r="J174" s="301"/>
      <c r="K174" s="302"/>
      <c r="L174" s="303"/>
      <c r="M174" s="304">
        <v>852</v>
      </c>
      <c r="N174" s="305"/>
      <c r="O174" s="306"/>
      <c r="P174" s="295">
        <f t="shared" si="3"/>
        <v>0</v>
      </c>
      <c r="Q174" s="296"/>
      <c r="R174" s="296"/>
      <c r="S174" s="296"/>
      <c r="T174" s="297"/>
      <c r="U174" s="353"/>
      <c r="V174" s="354"/>
      <c r="W174" s="354"/>
      <c r="X174" s="354"/>
      <c r="Y174" s="355"/>
      <c r="Z174" s="295"/>
      <c r="AA174" s="296"/>
      <c r="AB174" s="296"/>
      <c r="AC174" s="297"/>
      <c r="AD174" s="295"/>
      <c r="AE174" s="296"/>
      <c r="AF174" s="296"/>
      <c r="AG174" s="297"/>
      <c r="AH174" s="295"/>
      <c r="AI174" s="296"/>
      <c r="AJ174" s="296"/>
      <c r="AK174" s="297"/>
      <c r="AL174" s="301"/>
      <c r="AM174" s="302"/>
      <c r="AN174" s="302"/>
      <c r="AO174" s="303"/>
      <c r="AP174" s="301"/>
      <c r="AQ174" s="302"/>
      <c r="AR174" s="302"/>
      <c r="AS174" s="303"/>
      <c r="AT174" s="8"/>
      <c r="AU174" s="8"/>
    </row>
    <row r="175" spans="1:47" ht="12.75" hidden="1" customHeight="1" x14ac:dyDescent="0.2">
      <c r="A175" s="309" t="s">
        <v>344</v>
      </c>
      <c r="B175" s="310"/>
      <c r="C175" s="310"/>
      <c r="D175" s="310"/>
      <c r="E175" s="310"/>
      <c r="F175" s="310"/>
      <c r="G175" s="310"/>
      <c r="H175" s="310"/>
      <c r="I175" s="311"/>
      <c r="J175" s="301"/>
      <c r="K175" s="302"/>
      <c r="L175" s="303"/>
      <c r="M175" s="304">
        <v>853</v>
      </c>
      <c r="N175" s="305"/>
      <c r="O175" s="306"/>
      <c r="P175" s="295">
        <f t="shared" si="3"/>
        <v>0</v>
      </c>
      <c r="Q175" s="296"/>
      <c r="R175" s="296"/>
      <c r="S175" s="296"/>
      <c r="T175" s="297"/>
      <c r="U175" s="353"/>
      <c r="V175" s="354"/>
      <c r="W175" s="354"/>
      <c r="X175" s="354"/>
      <c r="Y175" s="355"/>
      <c r="Z175" s="295"/>
      <c r="AA175" s="296"/>
      <c r="AB175" s="296"/>
      <c r="AC175" s="297"/>
      <c r="AD175" s="295"/>
      <c r="AE175" s="296"/>
      <c r="AF175" s="296"/>
      <c r="AG175" s="297"/>
      <c r="AH175" s="295"/>
      <c r="AI175" s="296"/>
      <c r="AJ175" s="296"/>
      <c r="AK175" s="297"/>
      <c r="AL175" s="301"/>
      <c r="AM175" s="302"/>
      <c r="AN175" s="302"/>
      <c r="AO175" s="303"/>
      <c r="AP175" s="301"/>
      <c r="AQ175" s="302"/>
      <c r="AR175" s="302"/>
      <c r="AS175" s="303"/>
      <c r="AT175" s="8"/>
      <c r="AU175" s="8"/>
    </row>
    <row r="176" spans="1:47" ht="25.5" hidden="1" customHeight="1" x14ac:dyDescent="0.2">
      <c r="A176" s="309" t="s">
        <v>345</v>
      </c>
      <c r="B176" s="310"/>
      <c r="C176" s="310"/>
      <c r="D176" s="310"/>
      <c r="E176" s="310"/>
      <c r="F176" s="310"/>
      <c r="G176" s="310"/>
      <c r="H176" s="310"/>
      <c r="I176" s="311"/>
      <c r="J176" s="304">
        <v>260</v>
      </c>
      <c r="K176" s="305"/>
      <c r="L176" s="306"/>
      <c r="M176" s="301" t="s">
        <v>49</v>
      </c>
      <c r="N176" s="302"/>
      <c r="O176" s="303"/>
      <c r="P176" s="295">
        <f t="shared" si="3"/>
        <v>0</v>
      </c>
      <c r="Q176" s="296"/>
      <c r="R176" s="296"/>
      <c r="S176" s="296"/>
      <c r="T176" s="297"/>
      <c r="U176" s="295">
        <f>U177</f>
        <v>0</v>
      </c>
      <c r="V176" s="296"/>
      <c r="W176" s="296"/>
      <c r="X176" s="296"/>
      <c r="Y176" s="297"/>
      <c r="Z176" s="295">
        <f>Z177</f>
        <v>0</v>
      </c>
      <c r="AA176" s="296"/>
      <c r="AB176" s="296"/>
      <c r="AC176" s="297"/>
      <c r="AD176" s="295">
        <f>AD177</f>
        <v>0</v>
      </c>
      <c r="AE176" s="296"/>
      <c r="AF176" s="296"/>
      <c r="AG176" s="297"/>
      <c r="AH176" s="301">
        <f>AH177</f>
        <v>0</v>
      </c>
      <c r="AI176" s="302"/>
      <c r="AJ176" s="302"/>
      <c r="AK176" s="303"/>
      <c r="AL176" s="301">
        <f>AL177</f>
        <v>0</v>
      </c>
      <c r="AM176" s="302"/>
      <c r="AN176" s="302"/>
      <c r="AO176" s="303"/>
      <c r="AP176" s="301">
        <f>AP177</f>
        <v>0</v>
      </c>
      <c r="AQ176" s="302"/>
      <c r="AR176" s="302"/>
      <c r="AS176" s="303"/>
      <c r="AT176" s="8"/>
      <c r="AU176" s="8"/>
    </row>
    <row r="177" spans="1:47" hidden="1" x14ac:dyDescent="0.2">
      <c r="A177" s="350" t="s">
        <v>339</v>
      </c>
      <c r="B177" s="351"/>
      <c r="C177" s="351"/>
      <c r="D177" s="351"/>
      <c r="E177" s="351"/>
      <c r="F177" s="351"/>
      <c r="G177" s="351"/>
      <c r="H177" s="351"/>
      <c r="I177" s="352"/>
      <c r="J177" s="331"/>
      <c r="K177" s="332"/>
      <c r="L177" s="333"/>
      <c r="M177" s="325">
        <v>244</v>
      </c>
      <c r="N177" s="326"/>
      <c r="O177" s="327"/>
      <c r="P177" s="313">
        <f t="shared" si="3"/>
        <v>0</v>
      </c>
      <c r="Q177" s="314"/>
      <c r="R177" s="314"/>
      <c r="S177" s="314"/>
      <c r="T177" s="315"/>
      <c r="U177" s="319"/>
      <c r="V177" s="320"/>
      <c r="W177" s="320"/>
      <c r="X177" s="320"/>
      <c r="Y177" s="321"/>
      <c r="Z177" s="313"/>
      <c r="AA177" s="314"/>
      <c r="AB177" s="314"/>
      <c r="AC177" s="315"/>
      <c r="AD177" s="313"/>
      <c r="AE177" s="314"/>
      <c r="AF177" s="314"/>
      <c r="AG177" s="315"/>
      <c r="AH177" s="313"/>
      <c r="AI177" s="314"/>
      <c r="AJ177" s="314"/>
      <c r="AK177" s="315"/>
      <c r="AL177" s="331"/>
      <c r="AM177" s="332"/>
      <c r="AN177" s="332"/>
      <c r="AO177" s="333"/>
      <c r="AP177" s="331"/>
      <c r="AQ177" s="332"/>
      <c r="AR177" s="332"/>
      <c r="AS177" s="333"/>
      <c r="AT177" s="8"/>
      <c r="AU177" s="8"/>
    </row>
    <row r="178" spans="1:47" ht="38.25" hidden="1" customHeight="1" x14ac:dyDescent="0.2">
      <c r="A178" s="347" t="s">
        <v>346</v>
      </c>
      <c r="B178" s="348"/>
      <c r="C178" s="348"/>
      <c r="D178" s="348"/>
      <c r="E178" s="348"/>
      <c r="F178" s="348"/>
      <c r="G178" s="348"/>
      <c r="H178" s="348"/>
      <c r="I178" s="349"/>
      <c r="J178" s="334"/>
      <c r="K178" s="335"/>
      <c r="L178" s="336"/>
      <c r="M178" s="328"/>
      <c r="N178" s="329"/>
      <c r="O178" s="330"/>
      <c r="P178" s="316">
        <f t="shared" si="3"/>
        <v>0</v>
      </c>
      <c r="Q178" s="317"/>
      <c r="R178" s="317"/>
      <c r="S178" s="317"/>
      <c r="T178" s="318"/>
      <c r="U178" s="322"/>
      <c r="V178" s="323"/>
      <c r="W178" s="323"/>
      <c r="X178" s="323"/>
      <c r="Y178" s="324"/>
      <c r="Z178" s="316"/>
      <c r="AA178" s="317"/>
      <c r="AB178" s="317"/>
      <c r="AC178" s="318"/>
      <c r="AD178" s="316"/>
      <c r="AE178" s="317"/>
      <c r="AF178" s="317"/>
      <c r="AG178" s="318"/>
      <c r="AH178" s="316"/>
      <c r="AI178" s="317"/>
      <c r="AJ178" s="317"/>
      <c r="AK178" s="318"/>
      <c r="AL178" s="334"/>
      <c r="AM178" s="335"/>
      <c r="AN178" s="335"/>
      <c r="AO178" s="336"/>
      <c r="AP178" s="334"/>
      <c r="AQ178" s="335"/>
      <c r="AR178" s="335"/>
      <c r="AS178" s="336"/>
      <c r="AT178" s="8"/>
      <c r="AU178" s="8"/>
    </row>
    <row r="179" spans="1:47" s="10" customFormat="1" hidden="1" x14ac:dyDescent="0.2">
      <c r="A179" s="343" t="s">
        <v>51</v>
      </c>
      <c r="B179" s="344"/>
      <c r="C179" s="344"/>
      <c r="D179" s="344"/>
      <c r="E179" s="344"/>
      <c r="F179" s="344"/>
      <c r="G179" s="344"/>
      <c r="H179" s="344"/>
      <c r="I179" s="345"/>
      <c r="J179" s="304">
        <v>500</v>
      </c>
      <c r="K179" s="305"/>
      <c r="L179" s="306"/>
      <c r="M179" s="301" t="s">
        <v>49</v>
      </c>
      <c r="N179" s="302"/>
      <c r="O179" s="303"/>
      <c r="P179" s="295">
        <f t="shared" si="3"/>
        <v>0</v>
      </c>
      <c r="Q179" s="296"/>
      <c r="R179" s="296"/>
      <c r="S179" s="296"/>
      <c r="T179" s="297"/>
      <c r="U179" s="427">
        <f>U131</f>
        <v>0</v>
      </c>
      <c r="V179" s="354"/>
      <c r="W179" s="354"/>
      <c r="X179" s="354"/>
      <c r="Y179" s="355"/>
      <c r="Z179" s="295">
        <f>Z131</f>
        <v>0</v>
      </c>
      <c r="AA179" s="296"/>
      <c r="AB179" s="296"/>
      <c r="AC179" s="297"/>
      <c r="AD179" s="295">
        <f>AD131</f>
        <v>0</v>
      </c>
      <c r="AE179" s="296"/>
      <c r="AF179" s="296"/>
      <c r="AG179" s="297"/>
      <c r="AH179" s="295">
        <f>AH131</f>
        <v>0</v>
      </c>
      <c r="AI179" s="296"/>
      <c r="AJ179" s="296"/>
      <c r="AK179" s="297"/>
      <c r="AL179" s="301">
        <f>AL131</f>
        <v>0</v>
      </c>
      <c r="AM179" s="302"/>
      <c r="AN179" s="302"/>
      <c r="AO179" s="303"/>
      <c r="AP179" s="301">
        <f>AP131</f>
        <v>0</v>
      </c>
      <c r="AQ179" s="302"/>
      <c r="AR179" s="302"/>
      <c r="AS179" s="303"/>
      <c r="AT179" s="9"/>
      <c r="AU179" s="9"/>
    </row>
    <row r="180" spans="1:47" hidden="1" x14ac:dyDescent="0.2">
      <c r="A180" s="343" t="s">
        <v>52</v>
      </c>
      <c r="B180" s="344"/>
      <c r="C180" s="344"/>
      <c r="D180" s="344"/>
      <c r="E180" s="344"/>
      <c r="F180" s="344"/>
      <c r="G180" s="344"/>
      <c r="H180" s="344"/>
      <c r="I180" s="345"/>
      <c r="J180" s="304">
        <v>600</v>
      </c>
      <c r="K180" s="305"/>
      <c r="L180" s="306"/>
      <c r="M180" s="301" t="s">
        <v>49</v>
      </c>
      <c r="N180" s="302"/>
      <c r="O180" s="303"/>
      <c r="P180" s="295">
        <f>SUM(U180:AS180)</f>
        <v>0</v>
      </c>
      <c r="Q180" s="296"/>
      <c r="R180" s="296"/>
      <c r="S180" s="296"/>
      <c r="T180" s="297"/>
      <c r="U180" s="295">
        <f>U179+U138-U153</f>
        <v>0</v>
      </c>
      <c r="V180" s="296"/>
      <c r="W180" s="296"/>
      <c r="X180" s="296"/>
      <c r="Y180" s="297"/>
      <c r="Z180" s="295">
        <f>Z179+Z138-Z153</f>
        <v>0</v>
      </c>
      <c r="AA180" s="296"/>
      <c r="AB180" s="296"/>
      <c r="AC180" s="297"/>
      <c r="AD180" s="295">
        <f>AD179+AD138-AD153</f>
        <v>0</v>
      </c>
      <c r="AE180" s="296"/>
      <c r="AF180" s="296"/>
      <c r="AG180" s="297"/>
      <c r="AH180" s="301">
        <f>AH179+AH138-AH153</f>
        <v>0</v>
      </c>
      <c r="AI180" s="302"/>
      <c r="AJ180" s="302"/>
      <c r="AK180" s="303"/>
      <c r="AL180" s="301">
        <f>AL179+AL138-AL153</f>
        <v>0</v>
      </c>
      <c r="AM180" s="302"/>
      <c r="AN180" s="302"/>
      <c r="AO180" s="303"/>
      <c r="AP180" s="301">
        <f>AP179+AP138-AP153</f>
        <v>0</v>
      </c>
      <c r="AQ180" s="302"/>
      <c r="AR180" s="302"/>
      <c r="AS180" s="303"/>
      <c r="AT180" s="8"/>
      <c r="AU180" s="8"/>
    </row>
    <row r="181" spans="1:47" ht="12.75" hidden="1" customHeight="1" x14ac:dyDescent="0.2">
      <c r="A181" s="392" t="s">
        <v>23</v>
      </c>
      <c r="B181" s="392"/>
      <c r="C181" s="392"/>
      <c r="D181" s="392"/>
      <c r="E181" s="392"/>
      <c r="F181" s="392"/>
      <c r="G181" s="392"/>
      <c r="H181" s="392"/>
      <c r="I181" s="392"/>
      <c r="J181" s="359" t="s">
        <v>40</v>
      </c>
      <c r="K181" s="359"/>
      <c r="L181" s="359"/>
      <c r="M181" s="359" t="s">
        <v>41</v>
      </c>
      <c r="N181" s="359"/>
      <c r="O181" s="359"/>
      <c r="P181" s="358" t="s">
        <v>79</v>
      </c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  <c r="AA181" s="358"/>
      <c r="AB181" s="358"/>
      <c r="AC181" s="358"/>
      <c r="AD181" s="358"/>
      <c r="AE181" s="358"/>
      <c r="AF181" s="358"/>
      <c r="AG181" s="358"/>
      <c r="AH181" s="358"/>
      <c r="AI181" s="358"/>
      <c r="AJ181" s="358"/>
      <c r="AK181" s="358"/>
      <c r="AL181" s="358"/>
      <c r="AM181" s="358"/>
      <c r="AN181" s="358"/>
      <c r="AO181" s="358"/>
      <c r="AP181" s="358"/>
      <c r="AQ181" s="358"/>
      <c r="AR181" s="358"/>
      <c r="AS181" s="358"/>
    </row>
    <row r="182" spans="1:47" ht="12.75" hidden="1" customHeight="1" x14ac:dyDescent="0.2">
      <c r="A182" s="392"/>
      <c r="B182" s="392"/>
      <c r="C182" s="392"/>
      <c r="D182" s="392"/>
      <c r="E182" s="392"/>
      <c r="F182" s="392"/>
      <c r="G182" s="392"/>
      <c r="H182" s="392"/>
      <c r="I182" s="392"/>
      <c r="J182" s="359"/>
      <c r="K182" s="359"/>
      <c r="L182" s="359"/>
      <c r="M182" s="359"/>
      <c r="N182" s="359"/>
      <c r="O182" s="359"/>
      <c r="P182" s="358" t="s">
        <v>42</v>
      </c>
      <c r="Q182" s="358"/>
      <c r="R182" s="358"/>
      <c r="S182" s="358"/>
      <c r="T182" s="358"/>
      <c r="U182" s="358" t="s">
        <v>28</v>
      </c>
      <c r="V182" s="358"/>
      <c r="W182" s="358"/>
      <c r="X182" s="358"/>
      <c r="Y182" s="358"/>
      <c r="Z182" s="358"/>
      <c r="AA182" s="358"/>
      <c r="AB182" s="358"/>
      <c r="AC182" s="358"/>
      <c r="AD182" s="358"/>
      <c r="AE182" s="358"/>
      <c r="AF182" s="358"/>
      <c r="AG182" s="358"/>
      <c r="AH182" s="358"/>
      <c r="AI182" s="358"/>
      <c r="AJ182" s="358"/>
      <c r="AK182" s="358"/>
      <c r="AL182" s="358"/>
      <c r="AM182" s="358"/>
      <c r="AN182" s="358"/>
      <c r="AO182" s="358"/>
      <c r="AP182" s="358"/>
      <c r="AQ182" s="358"/>
      <c r="AR182" s="358"/>
      <c r="AS182" s="358"/>
    </row>
    <row r="183" spans="1:47" ht="79.5" hidden="1" customHeight="1" x14ac:dyDescent="0.2">
      <c r="A183" s="392"/>
      <c r="B183" s="392"/>
      <c r="C183" s="392"/>
      <c r="D183" s="392"/>
      <c r="E183" s="392"/>
      <c r="F183" s="392"/>
      <c r="G183" s="392"/>
      <c r="H183" s="392"/>
      <c r="I183" s="392"/>
      <c r="J183" s="359"/>
      <c r="K183" s="359"/>
      <c r="L183" s="359"/>
      <c r="M183" s="359"/>
      <c r="N183" s="359"/>
      <c r="O183" s="359"/>
      <c r="P183" s="358"/>
      <c r="Q183" s="358"/>
      <c r="R183" s="358"/>
      <c r="S183" s="358"/>
      <c r="T183" s="358"/>
      <c r="U183" s="359" t="s">
        <v>348</v>
      </c>
      <c r="V183" s="359"/>
      <c r="W183" s="359"/>
      <c r="X183" s="359"/>
      <c r="Y183" s="359"/>
      <c r="Z183" s="359" t="s">
        <v>43</v>
      </c>
      <c r="AA183" s="359"/>
      <c r="AB183" s="359"/>
      <c r="AC183" s="359"/>
      <c r="AD183" s="359" t="s">
        <v>44</v>
      </c>
      <c r="AE183" s="359"/>
      <c r="AF183" s="359"/>
      <c r="AG183" s="359"/>
      <c r="AH183" s="359" t="s">
        <v>45</v>
      </c>
      <c r="AI183" s="359"/>
      <c r="AJ183" s="359"/>
      <c r="AK183" s="359"/>
      <c r="AL183" s="359" t="s">
        <v>46</v>
      </c>
      <c r="AM183" s="359"/>
      <c r="AN183" s="359"/>
      <c r="AO183" s="359"/>
      <c r="AP183" s="359"/>
      <c r="AQ183" s="359"/>
      <c r="AR183" s="359"/>
      <c r="AS183" s="359"/>
    </row>
    <row r="184" spans="1:47" ht="32.25" hidden="1" customHeight="1" x14ac:dyDescent="0.2">
      <c r="A184" s="392"/>
      <c r="B184" s="392"/>
      <c r="C184" s="392"/>
      <c r="D184" s="392"/>
      <c r="E184" s="392"/>
      <c r="F184" s="392"/>
      <c r="G184" s="392"/>
      <c r="H184" s="392"/>
      <c r="I184" s="392"/>
      <c r="J184" s="359"/>
      <c r="K184" s="359"/>
      <c r="L184" s="359"/>
      <c r="M184" s="359"/>
      <c r="N184" s="359"/>
      <c r="O184" s="359"/>
      <c r="P184" s="358"/>
      <c r="Q184" s="358"/>
      <c r="R184" s="358"/>
      <c r="S184" s="358"/>
      <c r="T184" s="358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 t="s">
        <v>42</v>
      </c>
      <c r="AM184" s="359"/>
      <c r="AN184" s="359"/>
      <c r="AO184" s="359"/>
      <c r="AP184" s="359" t="s">
        <v>47</v>
      </c>
      <c r="AQ184" s="359"/>
      <c r="AR184" s="359"/>
      <c r="AS184" s="359"/>
    </row>
    <row r="185" spans="1:47" ht="16.149999999999999" hidden="1" customHeight="1" x14ac:dyDescent="0.2">
      <c r="A185" s="393">
        <v>1</v>
      </c>
      <c r="B185" s="360"/>
      <c r="C185" s="360"/>
      <c r="D185" s="360"/>
      <c r="E185" s="360"/>
      <c r="F185" s="360"/>
      <c r="G185" s="360"/>
      <c r="H185" s="360"/>
      <c r="I185" s="361"/>
      <c r="J185" s="393">
        <v>2</v>
      </c>
      <c r="K185" s="360"/>
      <c r="L185" s="360"/>
      <c r="M185" s="360">
        <v>3</v>
      </c>
      <c r="N185" s="360"/>
      <c r="O185" s="360"/>
      <c r="P185" s="360">
        <v>4</v>
      </c>
      <c r="Q185" s="360"/>
      <c r="R185" s="360"/>
      <c r="S185" s="360"/>
      <c r="T185" s="360"/>
      <c r="U185" s="360">
        <v>5</v>
      </c>
      <c r="V185" s="360"/>
      <c r="W185" s="360"/>
      <c r="X185" s="360"/>
      <c r="Y185" s="361"/>
      <c r="Z185" s="393">
        <v>6</v>
      </c>
      <c r="AA185" s="360"/>
      <c r="AB185" s="360"/>
      <c r="AC185" s="361"/>
      <c r="AD185" s="393">
        <v>7</v>
      </c>
      <c r="AE185" s="360"/>
      <c r="AF185" s="360"/>
      <c r="AG185" s="361"/>
      <c r="AH185" s="393">
        <v>8</v>
      </c>
      <c r="AI185" s="360"/>
      <c r="AJ185" s="360"/>
      <c r="AK185" s="361"/>
      <c r="AL185" s="393">
        <v>9</v>
      </c>
      <c r="AM185" s="360"/>
      <c r="AN185" s="360"/>
      <c r="AO185" s="361"/>
      <c r="AP185" s="393">
        <v>10</v>
      </c>
      <c r="AQ185" s="360"/>
      <c r="AR185" s="360"/>
      <c r="AS185" s="361"/>
    </row>
    <row r="186" spans="1:47" s="2" customFormat="1" ht="16.149999999999999" hidden="1" customHeight="1" x14ac:dyDescent="0.2">
      <c r="A186" s="340">
        <v>2019</v>
      </c>
      <c r="B186" s="341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1"/>
      <c r="AC186" s="341"/>
      <c r="AD186" s="341"/>
      <c r="AE186" s="341"/>
      <c r="AF186" s="341"/>
      <c r="AG186" s="341"/>
      <c r="AH186" s="341"/>
      <c r="AI186" s="341"/>
      <c r="AJ186" s="341"/>
      <c r="AK186" s="341"/>
      <c r="AL186" s="341"/>
      <c r="AM186" s="341"/>
      <c r="AN186" s="341"/>
      <c r="AO186" s="341"/>
      <c r="AP186" s="341"/>
      <c r="AQ186" s="341"/>
      <c r="AR186" s="341"/>
      <c r="AS186" s="342"/>
    </row>
    <row r="187" spans="1:47" hidden="1" x14ac:dyDescent="0.2">
      <c r="A187" s="343" t="s">
        <v>48</v>
      </c>
      <c r="B187" s="344"/>
      <c r="C187" s="344"/>
      <c r="D187" s="344"/>
      <c r="E187" s="344"/>
      <c r="F187" s="344"/>
      <c r="G187" s="344"/>
      <c r="H187" s="344"/>
      <c r="I187" s="345"/>
      <c r="J187" s="294">
        <v>100</v>
      </c>
      <c r="K187" s="294"/>
      <c r="L187" s="294"/>
      <c r="M187" s="346" t="s">
        <v>49</v>
      </c>
      <c r="N187" s="346"/>
      <c r="O187" s="346"/>
      <c r="P187" s="312">
        <f>P188+P190+P194+P195+P196+P197+P198</f>
        <v>0</v>
      </c>
      <c r="Q187" s="312"/>
      <c r="R187" s="312"/>
      <c r="S187" s="312"/>
      <c r="T187" s="312"/>
      <c r="U187" s="312">
        <f>U190</f>
        <v>0</v>
      </c>
      <c r="V187" s="312"/>
      <c r="W187" s="312"/>
      <c r="X187" s="312"/>
      <c r="Y187" s="312"/>
      <c r="Z187" s="312">
        <f>Z196</f>
        <v>0</v>
      </c>
      <c r="AA187" s="312"/>
      <c r="AB187" s="312"/>
      <c r="AC187" s="312"/>
      <c r="AD187" s="312">
        <f>AD196</f>
        <v>0</v>
      </c>
      <c r="AE187" s="312"/>
      <c r="AF187" s="312"/>
      <c r="AG187" s="312"/>
      <c r="AH187" s="288">
        <f>AH190</f>
        <v>0</v>
      </c>
      <c r="AI187" s="288"/>
      <c r="AJ187" s="288"/>
      <c r="AK187" s="288"/>
      <c r="AL187" s="288">
        <f>AL190+AL194+AL195+AL197</f>
        <v>0</v>
      </c>
      <c r="AM187" s="288"/>
      <c r="AN187" s="288"/>
      <c r="AO187" s="288"/>
      <c r="AP187" s="288">
        <f>AP190+AP197</f>
        <v>0</v>
      </c>
      <c r="AQ187" s="288"/>
      <c r="AR187" s="288"/>
      <c r="AS187" s="288"/>
      <c r="AT187" s="8"/>
      <c r="AU187" s="8"/>
    </row>
    <row r="188" spans="1:47" hidden="1" x14ac:dyDescent="0.2">
      <c r="A188" s="350" t="s">
        <v>310</v>
      </c>
      <c r="B188" s="351"/>
      <c r="C188" s="351"/>
      <c r="D188" s="351"/>
      <c r="E188" s="351"/>
      <c r="F188" s="351"/>
      <c r="G188" s="351"/>
      <c r="H188" s="351"/>
      <c r="I188" s="352"/>
      <c r="J188" s="294">
        <v>110</v>
      </c>
      <c r="K188" s="294"/>
      <c r="L188" s="294"/>
      <c r="M188" s="294">
        <v>120</v>
      </c>
      <c r="N188" s="294"/>
      <c r="O188" s="294"/>
      <c r="P188" s="312">
        <f>AL188</f>
        <v>0</v>
      </c>
      <c r="Q188" s="312"/>
      <c r="R188" s="312"/>
      <c r="S188" s="312"/>
      <c r="T188" s="312"/>
      <c r="U188" s="312" t="s">
        <v>49</v>
      </c>
      <c r="V188" s="312"/>
      <c r="W188" s="312"/>
      <c r="X188" s="312"/>
      <c r="Y188" s="312"/>
      <c r="Z188" s="312" t="s">
        <v>49</v>
      </c>
      <c r="AA188" s="312"/>
      <c r="AB188" s="312"/>
      <c r="AC188" s="312"/>
      <c r="AD188" s="312" t="s">
        <v>49</v>
      </c>
      <c r="AE188" s="312"/>
      <c r="AF188" s="312"/>
      <c r="AG188" s="312"/>
      <c r="AH188" s="288" t="s">
        <v>49</v>
      </c>
      <c r="AI188" s="288"/>
      <c r="AJ188" s="288"/>
      <c r="AK188" s="288"/>
      <c r="AL188" s="288"/>
      <c r="AM188" s="288"/>
      <c r="AN188" s="288"/>
      <c r="AO188" s="288"/>
      <c r="AP188" s="288" t="s">
        <v>49</v>
      </c>
      <c r="AQ188" s="288"/>
      <c r="AR188" s="288"/>
      <c r="AS188" s="288"/>
      <c r="AT188" s="8"/>
      <c r="AU188" s="8"/>
    </row>
    <row r="189" spans="1:47" ht="12.75" hidden="1" customHeight="1" x14ac:dyDescent="0.2">
      <c r="A189" s="347" t="s">
        <v>311</v>
      </c>
      <c r="B189" s="348"/>
      <c r="C189" s="348"/>
      <c r="D189" s="348"/>
      <c r="E189" s="348"/>
      <c r="F189" s="348"/>
      <c r="G189" s="348"/>
      <c r="H189" s="348"/>
      <c r="I189" s="349"/>
      <c r="J189" s="294"/>
      <c r="K189" s="294"/>
      <c r="L189" s="294"/>
      <c r="M189" s="294"/>
      <c r="N189" s="294"/>
      <c r="O189" s="294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312"/>
      <c r="AG189" s="312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  <c r="AT189" s="8"/>
      <c r="AU189" s="8"/>
    </row>
    <row r="190" spans="1:47" ht="12.75" hidden="1" customHeight="1" x14ac:dyDescent="0.2">
      <c r="A190" s="309" t="s">
        <v>312</v>
      </c>
      <c r="B190" s="310"/>
      <c r="C190" s="310"/>
      <c r="D190" s="310"/>
      <c r="E190" s="310"/>
      <c r="F190" s="310"/>
      <c r="G190" s="310"/>
      <c r="H190" s="310"/>
      <c r="I190" s="311"/>
      <c r="J190" s="294">
        <v>120</v>
      </c>
      <c r="K190" s="294"/>
      <c r="L190" s="294"/>
      <c r="M190" s="294">
        <v>130</v>
      </c>
      <c r="N190" s="294"/>
      <c r="O190" s="294"/>
      <c r="P190" s="312">
        <f>P191+P193</f>
        <v>0</v>
      </c>
      <c r="Q190" s="312"/>
      <c r="R190" s="312"/>
      <c r="S190" s="312"/>
      <c r="T190" s="312"/>
      <c r="U190" s="312">
        <f>U191+U193</f>
        <v>0</v>
      </c>
      <c r="V190" s="312"/>
      <c r="W190" s="312"/>
      <c r="X190" s="312"/>
      <c r="Y190" s="312"/>
      <c r="Z190" s="312" t="s">
        <v>49</v>
      </c>
      <c r="AA190" s="312"/>
      <c r="AB190" s="312"/>
      <c r="AC190" s="312"/>
      <c r="AD190" s="312" t="s">
        <v>49</v>
      </c>
      <c r="AE190" s="312"/>
      <c r="AF190" s="312"/>
      <c r="AG190" s="312"/>
      <c r="AH190" s="288">
        <f>AH191+AH193</f>
        <v>0</v>
      </c>
      <c r="AI190" s="288"/>
      <c r="AJ190" s="288"/>
      <c r="AK190" s="288"/>
      <c r="AL190" s="288">
        <f>AL191+AL193</f>
        <v>0</v>
      </c>
      <c r="AM190" s="288"/>
      <c r="AN190" s="288"/>
      <c r="AO190" s="288"/>
      <c r="AP190" s="288">
        <f t="shared" ref="AP190" si="4">AP191+AP193</f>
        <v>0</v>
      </c>
      <c r="AQ190" s="288"/>
      <c r="AR190" s="288"/>
      <c r="AS190" s="288"/>
      <c r="AT190" s="8"/>
      <c r="AU190" s="8"/>
    </row>
    <row r="191" spans="1:47" hidden="1" x14ac:dyDescent="0.2">
      <c r="A191" s="350" t="s">
        <v>313</v>
      </c>
      <c r="B191" s="351"/>
      <c r="C191" s="351"/>
      <c r="D191" s="351"/>
      <c r="E191" s="351"/>
      <c r="F191" s="351"/>
      <c r="G191" s="351"/>
      <c r="H191" s="351"/>
      <c r="I191" s="352"/>
      <c r="J191" s="288"/>
      <c r="K191" s="288"/>
      <c r="L191" s="288"/>
      <c r="M191" s="294">
        <v>130</v>
      </c>
      <c r="N191" s="294"/>
      <c r="O191" s="294"/>
      <c r="P191" s="312">
        <f>U191+AH191+AL191+AP191</f>
        <v>0</v>
      </c>
      <c r="Q191" s="312"/>
      <c r="R191" s="312"/>
      <c r="S191" s="312"/>
      <c r="T191" s="312"/>
      <c r="U191" s="312"/>
      <c r="V191" s="312"/>
      <c r="W191" s="312"/>
      <c r="X191" s="312"/>
      <c r="Y191" s="312"/>
      <c r="Z191" s="312" t="s">
        <v>49</v>
      </c>
      <c r="AA191" s="312"/>
      <c r="AB191" s="312"/>
      <c r="AC191" s="312"/>
      <c r="AD191" s="312" t="s">
        <v>49</v>
      </c>
      <c r="AE191" s="312"/>
      <c r="AF191" s="312"/>
      <c r="AG191" s="312"/>
      <c r="AH191" s="312"/>
      <c r="AI191" s="312"/>
      <c r="AJ191" s="312"/>
      <c r="AK191" s="312"/>
      <c r="AL191" s="288"/>
      <c r="AM191" s="288"/>
      <c r="AN191" s="288"/>
      <c r="AO191" s="288"/>
      <c r="AP191" s="288"/>
      <c r="AQ191" s="288"/>
      <c r="AR191" s="288"/>
      <c r="AS191" s="288"/>
      <c r="AT191" s="8"/>
      <c r="AU191" s="8"/>
    </row>
    <row r="192" spans="1:47" ht="12.75" hidden="1" customHeight="1" x14ac:dyDescent="0.2">
      <c r="A192" s="347" t="s">
        <v>314</v>
      </c>
      <c r="B192" s="348"/>
      <c r="C192" s="348"/>
      <c r="D192" s="348"/>
      <c r="E192" s="348"/>
      <c r="F192" s="348"/>
      <c r="G192" s="348"/>
      <c r="H192" s="348"/>
      <c r="I192" s="349"/>
      <c r="J192" s="288"/>
      <c r="K192" s="288"/>
      <c r="L192" s="288"/>
      <c r="M192" s="294"/>
      <c r="N192" s="294"/>
      <c r="O192" s="294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288"/>
      <c r="AM192" s="288"/>
      <c r="AN192" s="288"/>
      <c r="AO192" s="288"/>
      <c r="AP192" s="288"/>
      <c r="AQ192" s="288"/>
      <c r="AR192" s="288"/>
      <c r="AS192" s="288"/>
      <c r="AT192" s="8"/>
      <c r="AU192" s="8"/>
    </row>
    <row r="193" spans="1:47" ht="12.75" hidden="1" customHeight="1" x14ac:dyDescent="0.2">
      <c r="A193" s="309" t="s">
        <v>315</v>
      </c>
      <c r="B193" s="310"/>
      <c r="C193" s="310"/>
      <c r="D193" s="310"/>
      <c r="E193" s="310"/>
      <c r="F193" s="310"/>
      <c r="G193" s="310"/>
      <c r="H193" s="310"/>
      <c r="I193" s="311"/>
      <c r="J193" s="288"/>
      <c r="K193" s="288"/>
      <c r="L193" s="288"/>
      <c r="M193" s="294">
        <v>130</v>
      </c>
      <c r="N193" s="294"/>
      <c r="O193" s="294"/>
      <c r="P193" s="312">
        <f>U193+AH193+AL193+AP193</f>
        <v>0</v>
      </c>
      <c r="Q193" s="312"/>
      <c r="R193" s="312"/>
      <c r="S193" s="312"/>
      <c r="T193" s="312"/>
      <c r="U193" s="291"/>
      <c r="V193" s="291"/>
      <c r="W193" s="291"/>
      <c r="X193" s="291"/>
      <c r="Y193" s="291"/>
      <c r="Z193" s="312" t="s">
        <v>49</v>
      </c>
      <c r="AA193" s="312"/>
      <c r="AB193" s="312"/>
      <c r="AC193" s="312"/>
      <c r="AD193" s="312" t="s">
        <v>49</v>
      </c>
      <c r="AE193" s="312"/>
      <c r="AF193" s="312"/>
      <c r="AG193" s="312"/>
      <c r="AH193" s="312"/>
      <c r="AI193" s="312"/>
      <c r="AJ193" s="312"/>
      <c r="AK193" s="312"/>
      <c r="AL193" s="288"/>
      <c r="AM193" s="288"/>
      <c r="AN193" s="288"/>
      <c r="AO193" s="288"/>
      <c r="AP193" s="288"/>
      <c r="AQ193" s="288"/>
      <c r="AR193" s="288"/>
      <c r="AS193" s="288"/>
      <c r="AT193" s="8"/>
      <c r="AU193" s="8"/>
    </row>
    <row r="194" spans="1:47" ht="25.5" hidden="1" customHeight="1" x14ac:dyDescent="0.2">
      <c r="A194" s="309" t="s">
        <v>316</v>
      </c>
      <c r="B194" s="310"/>
      <c r="C194" s="310"/>
      <c r="D194" s="310"/>
      <c r="E194" s="310"/>
      <c r="F194" s="310"/>
      <c r="G194" s="310"/>
      <c r="H194" s="310"/>
      <c r="I194" s="311"/>
      <c r="J194" s="294">
        <v>130</v>
      </c>
      <c r="K194" s="294"/>
      <c r="L194" s="294"/>
      <c r="M194" s="294">
        <v>140</v>
      </c>
      <c r="N194" s="294"/>
      <c r="O194" s="294"/>
      <c r="P194" s="312">
        <f>AL194</f>
        <v>0</v>
      </c>
      <c r="Q194" s="312"/>
      <c r="R194" s="312"/>
      <c r="S194" s="312"/>
      <c r="T194" s="312"/>
      <c r="U194" s="312" t="s">
        <v>49</v>
      </c>
      <c r="V194" s="312"/>
      <c r="W194" s="312"/>
      <c r="X194" s="312"/>
      <c r="Y194" s="312"/>
      <c r="Z194" s="312" t="s">
        <v>49</v>
      </c>
      <c r="AA194" s="312"/>
      <c r="AB194" s="312"/>
      <c r="AC194" s="312"/>
      <c r="AD194" s="312" t="s">
        <v>49</v>
      </c>
      <c r="AE194" s="312"/>
      <c r="AF194" s="312"/>
      <c r="AG194" s="312"/>
      <c r="AH194" s="288" t="s">
        <v>49</v>
      </c>
      <c r="AI194" s="288"/>
      <c r="AJ194" s="288"/>
      <c r="AK194" s="288"/>
      <c r="AL194" s="288"/>
      <c r="AM194" s="288"/>
      <c r="AN194" s="288"/>
      <c r="AO194" s="288"/>
      <c r="AP194" s="288" t="s">
        <v>49</v>
      </c>
      <c r="AQ194" s="288"/>
      <c r="AR194" s="288"/>
      <c r="AS194" s="288"/>
      <c r="AT194" s="8"/>
      <c r="AU194" s="8"/>
    </row>
    <row r="195" spans="1:47" ht="51" hidden="1" customHeight="1" x14ac:dyDescent="0.2">
      <c r="A195" s="309" t="s">
        <v>317</v>
      </c>
      <c r="B195" s="310"/>
      <c r="C195" s="310"/>
      <c r="D195" s="310"/>
      <c r="E195" s="310"/>
      <c r="F195" s="310"/>
      <c r="G195" s="310"/>
      <c r="H195" s="310"/>
      <c r="I195" s="311"/>
      <c r="J195" s="294">
        <v>140</v>
      </c>
      <c r="K195" s="294"/>
      <c r="L195" s="294"/>
      <c r="M195" s="294">
        <v>150</v>
      </c>
      <c r="N195" s="294"/>
      <c r="O195" s="294"/>
      <c r="P195" s="312">
        <f>AL195</f>
        <v>0</v>
      </c>
      <c r="Q195" s="312"/>
      <c r="R195" s="312"/>
      <c r="S195" s="312"/>
      <c r="T195" s="312"/>
      <c r="U195" s="312" t="s">
        <v>49</v>
      </c>
      <c r="V195" s="312"/>
      <c r="W195" s="312"/>
      <c r="X195" s="312"/>
      <c r="Y195" s="312"/>
      <c r="Z195" s="312" t="s">
        <v>49</v>
      </c>
      <c r="AA195" s="312"/>
      <c r="AB195" s="312"/>
      <c r="AC195" s="312"/>
      <c r="AD195" s="312" t="s">
        <v>49</v>
      </c>
      <c r="AE195" s="312"/>
      <c r="AF195" s="312"/>
      <c r="AG195" s="312"/>
      <c r="AH195" s="288" t="s">
        <v>49</v>
      </c>
      <c r="AI195" s="288"/>
      <c r="AJ195" s="288"/>
      <c r="AK195" s="288"/>
      <c r="AL195" s="288"/>
      <c r="AM195" s="288"/>
      <c r="AN195" s="288"/>
      <c r="AO195" s="288"/>
      <c r="AP195" s="288" t="s">
        <v>49</v>
      </c>
      <c r="AQ195" s="288"/>
      <c r="AR195" s="288"/>
      <c r="AS195" s="288"/>
      <c r="AT195" s="8"/>
      <c r="AU195" s="8"/>
    </row>
    <row r="196" spans="1:47" hidden="1" x14ac:dyDescent="0.2">
      <c r="A196" s="309" t="s">
        <v>318</v>
      </c>
      <c r="B196" s="310"/>
      <c r="C196" s="310"/>
      <c r="D196" s="310"/>
      <c r="E196" s="310"/>
      <c r="F196" s="310"/>
      <c r="G196" s="310"/>
      <c r="H196" s="310"/>
      <c r="I196" s="311"/>
      <c r="J196" s="294">
        <v>150</v>
      </c>
      <c r="K196" s="294"/>
      <c r="L196" s="294"/>
      <c r="M196" s="304">
        <v>180</v>
      </c>
      <c r="N196" s="305"/>
      <c r="O196" s="306"/>
      <c r="P196" s="295">
        <f>AD196+Z196</f>
        <v>0</v>
      </c>
      <c r="Q196" s="296"/>
      <c r="R196" s="296"/>
      <c r="S196" s="296"/>
      <c r="T196" s="297"/>
      <c r="U196" s="295" t="s">
        <v>49</v>
      </c>
      <c r="V196" s="296"/>
      <c r="W196" s="296"/>
      <c r="X196" s="296"/>
      <c r="Y196" s="297"/>
      <c r="Z196" s="295"/>
      <c r="AA196" s="296"/>
      <c r="AB196" s="296"/>
      <c r="AC196" s="297"/>
      <c r="AD196" s="295"/>
      <c r="AE196" s="296"/>
      <c r="AF196" s="296"/>
      <c r="AG196" s="297"/>
      <c r="AH196" s="301" t="s">
        <v>49</v>
      </c>
      <c r="AI196" s="302"/>
      <c r="AJ196" s="302"/>
      <c r="AK196" s="303"/>
      <c r="AL196" s="301" t="s">
        <v>49</v>
      </c>
      <c r="AM196" s="302"/>
      <c r="AN196" s="302"/>
      <c r="AO196" s="303"/>
      <c r="AP196" s="301" t="s">
        <v>49</v>
      </c>
      <c r="AQ196" s="302"/>
      <c r="AR196" s="302"/>
      <c r="AS196" s="303"/>
      <c r="AT196" s="8"/>
      <c r="AU196" s="8"/>
    </row>
    <row r="197" spans="1:47" hidden="1" x14ac:dyDescent="0.2">
      <c r="A197" s="309" t="s">
        <v>319</v>
      </c>
      <c r="B197" s="310"/>
      <c r="C197" s="310"/>
      <c r="D197" s="310"/>
      <c r="E197" s="310"/>
      <c r="F197" s="310"/>
      <c r="G197" s="310"/>
      <c r="H197" s="310"/>
      <c r="I197" s="311"/>
      <c r="J197" s="294">
        <v>160</v>
      </c>
      <c r="K197" s="294"/>
      <c r="L197" s="294"/>
      <c r="M197" s="304">
        <v>180</v>
      </c>
      <c r="N197" s="305"/>
      <c r="O197" s="306"/>
      <c r="P197" s="295">
        <f>AL197+AP197</f>
        <v>0</v>
      </c>
      <c r="Q197" s="296"/>
      <c r="R197" s="296"/>
      <c r="S197" s="296"/>
      <c r="T197" s="297"/>
      <c r="U197" s="295" t="s">
        <v>49</v>
      </c>
      <c r="V197" s="296"/>
      <c r="W197" s="296"/>
      <c r="X197" s="296"/>
      <c r="Y197" s="297"/>
      <c r="Z197" s="295" t="s">
        <v>49</v>
      </c>
      <c r="AA197" s="296"/>
      <c r="AB197" s="296"/>
      <c r="AC197" s="297"/>
      <c r="AD197" s="295" t="s">
        <v>49</v>
      </c>
      <c r="AE197" s="296"/>
      <c r="AF197" s="296"/>
      <c r="AG197" s="297"/>
      <c r="AH197" s="301" t="s">
        <v>49</v>
      </c>
      <c r="AI197" s="302"/>
      <c r="AJ197" s="302"/>
      <c r="AK197" s="303"/>
      <c r="AL197" s="301"/>
      <c r="AM197" s="302"/>
      <c r="AN197" s="302"/>
      <c r="AO197" s="303"/>
      <c r="AP197" s="301"/>
      <c r="AQ197" s="302"/>
      <c r="AR197" s="302"/>
      <c r="AS197" s="303"/>
      <c r="AT197" s="8"/>
      <c r="AU197" s="8"/>
    </row>
    <row r="198" spans="1:47" hidden="1" x14ac:dyDescent="0.2">
      <c r="A198" s="309" t="s">
        <v>320</v>
      </c>
      <c r="B198" s="310"/>
      <c r="C198" s="310"/>
      <c r="D198" s="310"/>
      <c r="E198" s="310"/>
      <c r="F198" s="310"/>
      <c r="G198" s="310"/>
      <c r="H198" s="310"/>
      <c r="I198" s="311"/>
      <c r="J198" s="294">
        <v>180</v>
      </c>
      <c r="K198" s="294"/>
      <c r="L198" s="294"/>
      <c r="M198" s="301" t="s">
        <v>49</v>
      </c>
      <c r="N198" s="302"/>
      <c r="O198" s="303"/>
      <c r="P198" s="295">
        <f>P199+P201</f>
        <v>0</v>
      </c>
      <c r="Q198" s="296"/>
      <c r="R198" s="296"/>
      <c r="S198" s="296"/>
      <c r="T198" s="297"/>
      <c r="U198" s="295" t="s">
        <v>49</v>
      </c>
      <c r="V198" s="296"/>
      <c r="W198" s="296"/>
      <c r="X198" s="296"/>
      <c r="Y198" s="297"/>
      <c r="Z198" s="295" t="s">
        <v>49</v>
      </c>
      <c r="AA198" s="296"/>
      <c r="AB198" s="296"/>
      <c r="AC198" s="297"/>
      <c r="AD198" s="295" t="s">
        <v>49</v>
      </c>
      <c r="AE198" s="296"/>
      <c r="AF198" s="296"/>
      <c r="AG198" s="297"/>
      <c r="AH198" s="301" t="s">
        <v>49</v>
      </c>
      <c r="AI198" s="302"/>
      <c r="AJ198" s="302"/>
      <c r="AK198" s="303"/>
      <c r="AL198" s="301">
        <f>AL199+AL201</f>
        <v>0</v>
      </c>
      <c r="AM198" s="302"/>
      <c r="AN198" s="302"/>
      <c r="AO198" s="303"/>
      <c r="AP198" s="301" t="s">
        <v>49</v>
      </c>
      <c r="AQ198" s="302"/>
      <c r="AR198" s="302"/>
      <c r="AS198" s="303"/>
      <c r="AT198" s="8"/>
      <c r="AU198" s="8"/>
    </row>
    <row r="199" spans="1:47" hidden="1" x14ac:dyDescent="0.2">
      <c r="A199" s="350" t="s">
        <v>321</v>
      </c>
      <c r="B199" s="351"/>
      <c r="C199" s="351"/>
      <c r="D199" s="351"/>
      <c r="E199" s="351"/>
      <c r="F199" s="351"/>
      <c r="G199" s="351"/>
      <c r="H199" s="351"/>
      <c r="I199" s="352"/>
      <c r="J199" s="331"/>
      <c r="K199" s="332"/>
      <c r="L199" s="333"/>
      <c r="M199" s="325">
        <v>410</v>
      </c>
      <c r="N199" s="326"/>
      <c r="O199" s="327"/>
      <c r="P199" s="313">
        <f>AL199</f>
        <v>0</v>
      </c>
      <c r="Q199" s="314"/>
      <c r="R199" s="314"/>
      <c r="S199" s="314"/>
      <c r="T199" s="315"/>
      <c r="U199" s="313" t="s">
        <v>49</v>
      </c>
      <c r="V199" s="314"/>
      <c r="W199" s="314"/>
      <c r="X199" s="314"/>
      <c r="Y199" s="315"/>
      <c r="Z199" s="313" t="s">
        <v>49</v>
      </c>
      <c r="AA199" s="314"/>
      <c r="AB199" s="314"/>
      <c r="AC199" s="315"/>
      <c r="AD199" s="313" t="s">
        <v>49</v>
      </c>
      <c r="AE199" s="314"/>
      <c r="AF199" s="314"/>
      <c r="AG199" s="315"/>
      <c r="AH199" s="331" t="s">
        <v>49</v>
      </c>
      <c r="AI199" s="332"/>
      <c r="AJ199" s="332"/>
      <c r="AK199" s="333"/>
      <c r="AL199" s="331"/>
      <c r="AM199" s="332"/>
      <c r="AN199" s="332"/>
      <c r="AO199" s="333"/>
      <c r="AP199" s="331" t="s">
        <v>49</v>
      </c>
      <c r="AQ199" s="332"/>
      <c r="AR199" s="332"/>
      <c r="AS199" s="333"/>
      <c r="AT199" s="8"/>
      <c r="AU199" s="8"/>
    </row>
    <row r="200" spans="1:47" ht="12.75" hidden="1" customHeight="1" x14ac:dyDescent="0.2">
      <c r="A200" s="347" t="s">
        <v>322</v>
      </c>
      <c r="B200" s="348"/>
      <c r="C200" s="348"/>
      <c r="D200" s="348"/>
      <c r="E200" s="348"/>
      <c r="F200" s="348"/>
      <c r="G200" s="348"/>
      <c r="H200" s="348"/>
      <c r="I200" s="349"/>
      <c r="J200" s="334"/>
      <c r="K200" s="335"/>
      <c r="L200" s="336"/>
      <c r="M200" s="328"/>
      <c r="N200" s="329"/>
      <c r="O200" s="330"/>
      <c r="P200" s="316"/>
      <c r="Q200" s="317"/>
      <c r="R200" s="317"/>
      <c r="S200" s="317"/>
      <c r="T200" s="318"/>
      <c r="U200" s="316"/>
      <c r="V200" s="317"/>
      <c r="W200" s="317"/>
      <c r="X200" s="317"/>
      <c r="Y200" s="318"/>
      <c r="Z200" s="316"/>
      <c r="AA200" s="317"/>
      <c r="AB200" s="317"/>
      <c r="AC200" s="318"/>
      <c r="AD200" s="316"/>
      <c r="AE200" s="317"/>
      <c r="AF200" s="317"/>
      <c r="AG200" s="318"/>
      <c r="AH200" s="334"/>
      <c r="AI200" s="335"/>
      <c r="AJ200" s="335"/>
      <c r="AK200" s="336"/>
      <c r="AL200" s="334"/>
      <c r="AM200" s="335"/>
      <c r="AN200" s="335"/>
      <c r="AO200" s="336"/>
      <c r="AP200" s="334"/>
      <c r="AQ200" s="335"/>
      <c r="AR200" s="335"/>
      <c r="AS200" s="336"/>
      <c r="AT200" s="8"/>
      <c r="AU200" s="8"/>
    </row>
    <row r="201" spans="1:47" hidden="1" x14ac:dyDescent="0.2">
      <c r="A201" s="309" t="s">
        <v>323</v>
      </c>
      <c r="B201" s="310"/>
      <c r="C201" s="310"/>
      <c r="D201" s="310"/>
      <c r="E201" s="310"/>
      <c r="F201" s="310"/>
      <c r="G201" s="310"/>
      <c r="H201" s="310"/>
      <c r="I201" s="311"/>
      <c r="J201" s="301"/>
      <c r="K201" s="302"/>
      <c r="L201" s="303"/>
      <c r="M201" s="304">
        <v>440</v>
      </c>
      <c r="N201" s="305"/>
      <c r="O201" s="306"/>
      <c r="P201" s="295">
        <f>AL201</f>
        <v>0</v>
      </c>
      <c r="Q201" s="296"/>
      <c r="R201" s="296"/>
      <c r="S201" s="296"/>
      <c r="T201" s="297"/>
      <c r="U201" s="295" t="s">
        <v>49</v>
      </c>
      <c r="V201" s="296"/>
      <c r="W201" s="296"/>
      <c r="X201" s="296"/>
      <c r="Y201" s="297"/>
      <c r="Z201" s="295" t="s">
        <v>49</v>
      </c>
      <c r="AA201" s="296"/>
      <c r="AB201" s="296"/>
      <c r="AC201" s="297"/>
      <c r="AD201" s="295" t="s">
        <v>49</v>
      </c>
      <c r="AE201" s="296"/>
      <c r="AF201" s="296"/>
      <c r="AG201" s="297"/>
      <c r="AH201" s="301" t="s">
        <v>49</v>
      </c>
      <c r="AI201" s="302"/>
      <c r="AJ201" s="302"/>
      <c r="AK201" s="303"/>
      <c r="AL201" s="301"/>
      <c r="AM201" s="302"/>
      <c r="AN201" s="302"/>
      <c r="AO201" s="303"/>
      <c r="AP201" s="301" t="s">
        <v>49</v>
      </c>
      <c r="AQ201" s="302"/>
      <c r="AR201" s="302"/>
      <c r="AS201" s="303"/>
      <c r="AT201" s="8"/>
      <c r="AU201" s="8"/>
    </row>
    <row r="202" spans="1:47" hidden="1" x14ac:dyDescent="0.2">
      <c r="A202" s="343" t="s">
        <v>50</v>
      </c>
      <c r="B202" s="344"/>
      <c r="C202" s="344"/>
      <c r="D202" s="344"/>
      <c r="E202" s="344"/>
      <c r="F202" s="344"/>
      <c r="G202" s="344"/>
      <c r="H202" s="344"/>
      <c r="I202" s="345"/>
      <c r="J202" s="304">
        <v>200</v>
      </c>
      <c r="K202" s="305"/>
      <c r="L202" s="306"/>
      <c r="M202" s="301" t="s">
        <v>49</v>
      </c>
      <c r="N202" s="302"/>
      <c r="O202" s="303"/>
      <c r="P202" s="295">
        <f>SUM(U202:AS202)</f>
        <v>0</v>
      </c>
      <c r="Q202" s="296"/>
      <c r="R202" s="296"/>
      <c r="S202" s="296"/>
      <c r="T202" s="297"/>
      <c r="U202" s="295">
        <f>U203+U212+U217+U220+U225</f>
        <v>0</v>
      </c>
      <c r="V202" s="296"/>
      <c r="W202" s="296"/>
      <c r="X202" s="296"/>
      <c r="Y202" s="297"/>
      <c r="Z202" s="295">
        <f>Z203+Z212+Z217+Z220+Z225</f>
        <v>0</v>
      </c>
      <c r="AA202" s="296"/>
      <c r="AB202" s="296"/>
      <c r="AC202" s="297"/>
      <c r="AD202" s="295">
        <f>AD203+AD212+AD217+AD220+AD225</f>
        <v>0</v>
      </c>
      <c r="AE202" s="296"/>
      <c r="AF202" s="296"/>
      <c r="AG202" s="297"/>
      <c r="AH202" s="295">
        <f>AH203+AH212+AH217+AH220+AH225</f>
        <v>0</v>
      </c>
      <c r="AI202" s="296"/>
      <c r="AJ202" s="296"/>
      <c r="AK202" s="297"/>
      <c r="AL202" s="295">
        <f>AL203+AL212+AL217+AL220+AL225</f>
        <v>0</v>
      </c>
      <c r="AM202" s="296"/>
      <c r="AN202" s="296"/>
      <c r="AO202" s="297"/>
      <c r="AP202" s="295">
        <f>AP203+AP212+AP217+AP220+AP225</f>
        <v>0</v>
      </c>
      <c r="AQ202" s="296"/>
      <c r="AR202" s="296"/>
      <c r="AS202" s="297"/>
      <c r="AT202" s="8"/>
      <c r="AU202" s="8"/>
    </row>
    <row r="203" spans="1:47" hidden="1" x14ac:dyDescent="0.2">
      <c r="A203" s="350" t="s">
        <v>324</v>
      </c>
      <c r="B203" s="351"/>
      <c r="C203" s="351"/>
      <c r="D203" s="351"/>
      <c r="E203" s="351"/>
      <c r="F203" s="351"/>
      <c r="G203" s="351"/>
      <c r="H203" s="351"/>
      <c r="I203" s="352"/>
      <c r="J203" s="325">
        <v>210</v>
      </c>
      <c r="K203" s="326"/>
      <c r="L203" s="327"/>
      <c r="M203" s="325">
        <v>100</v>
      </c>
      <c r="N203" s="326"/>
      <c r="O203" s="327"/>
      <c r="P203" s="313">
        <f t="shared" ref="P203:P228" si="5">SUM(U203:AS203)</f>
        <v>0</v>
      </c>
      <c r="Q203" s="314"/>
      <c r="R203" s="314"/>
      <c r="S203" s="314"/>
      <c r="T203" s="315"/>
      <c r="U203" s="313">
        <f>U205</f>
        <v>0</v>
      </c>
      <c r="V203" s="314"/>
      <c r="W203" s="314"/>
      <c r="X203" s="314"/>
      <c r="Y203" s="315"/>
      <c r="Z203" s="313">
        <f>Z205</f>
        <v>0</v>
      </c>
      <c r="AA203" s="314"/>
      <c r="AB203" s="314"/>
      <c r="AC203" s="315"/>
      <c r="AD203" s="313">
        <f>AD205</f>
        <v>0</v>
      </c>
      <c r="AE203" s="314"/>
      <c r="AF203" s="314"/>
      <c r="AG203" s="315"/>
      <c r="AH203" s="331">
        <f>AH205</f>
        <v>0</v>
      </c>
      <c r="AI203" s="332"/>
      <c r="AJ203" s="332"/>
      <c r="AK203" s="333"/>
      <c r="AL203" s="331">
        <f>AL205</f>
        <v>0</v>
      </c>
      <c r="AM203" s="332"/>
      <c r="AN203" s="332"/>
      <c r="AO203" s="333"/>
      <c r="AP203" s="331">
        <f>AP205</f>
        <v>0</v>
      </c>
      <c r="AQ203" s="332"/>
      <c r="AR203" s="332"/>
      <c r="AS203" s="333"/>
      <c r="AT203" s="8"/>
      <c r="AU203" s="8"/>
    </row>
    <row r="204" spans="1:47" ht="12.75" hidden="1" customHeight="1" x14ac:dyDescent="0.2">
      <c r="A204" s="347" t="s">
        <v>325</v>
      </c>
      <c r="B204" s="348"/>
      <c r="C204" s="348"/>
      <c r="D204" s="348"/>
      <c r="E204" s="348"/>
      <c r="F204" s="348"/>
      <c r="G204" s="348"/>
      <c r="H204" s="348"/>
      <c r="I204" s="349"/>
      <c r="J204" s="328"/>
      <c r="K204" s="329"/>
      <c r="L204" s="330"/>
      <c r="M204" s="328"/>
      <c r="N204" s="329"/>
      <c r="O204" s="330"/>
      <c r="P204" s="316">
        <f t="shared" si="5"/>
        <v>0</v>
      </c>
      <c r="Q204" s="317"/>
      <c r="R204" s="317"/>
      <c r="S204" s="317"/>
      <c r="T204" s="318"/>
      <c r="U204" s="316"/>
      <c r="V204" s="317"/>
      <c r="W204" s="317"/>
      <c r="X204" s="317"/>
      <c r="Y204" s="318"/>
      <c r="Z204" s="316"/>
      <c r="AA204" s="317"/>
      <c r="AB204" s="317"/>
      <c r="AC204" s="318"/>
      <c r="AD204" s="316"/>
      <c r="AE204" s="317"/>
      <c r="AF204" s="317"/>
      <c r="AG204" s="318"/>
      <c r="AH204" s="334"/>
      <c r="AI204" s="335"/>
      <c r="AJ204" s="335"/>
      <c r="AK204" s="336"/>
      <c r="AL204" s="334"/>
      <c r="AM204" s="335"/>
      <c r="AN204" s="335"/>
      <c r="AO204" s="336"/>
      <c r="AP204" s="334"/>
      <c r="AQ204" s="335"/>
      <c r="AR204" s="335"/>
      <c r="AS204" s="336"/>
      <c r="AT204" s="8"/>
      <c r="AU204" s="8"/>
    </row>
    <row r="205" spans="1:47" hidden="1" x14ac:dyDescent="0.2">
      <c r="A205" s="350" t="s">
        <v>326</v>
      </c>
      <c r="B205" s="351"/>
      <c r="C205" s="351"/>
      <c r="D205" s="351"/>
      <c r="E205" s="351"/>
      <c r="F205" s="351"/>
      <c r="G205" s="351"/>
      <c r="H205" s="351"/>
      <c r="I205" s="352"/>
      <c r="J205" s="325">
        <v>211</v>
      </c>
      <c r="K205" s="326"/>
      <c r="L205" s="327"/>
      <c r="M205" s="325">
        <v>110</v>
      </c>
      <c r="N205" s="326"/>
      <c r="O205" s="327"/>
      <c r="P205" s="313">
        <f t="shared" si="5"/>
        <v>0</v>
      </c>
      <c r="Q205" s="314"/>
      <c r="R205" s="314"/>
      <c r="S205" s="314"/>
      <c r="T205" s="315"/>
      <c r="U205" s="313">
        <f>SUM(U207:Y211)</f>
        <v>0</v>
      </c>
      <c r="V205" s="314"/>
      <c r="W205" s="314"/>
      <c r="X205" s="314"/>
      <c r="Y205" s="315"/>
      <c r="Z205" s="313">
        <f>SUM(Z207:AC211)</f>
        <v>0</v>
      </c>
      <c r="AA205" s="314"/>
      <c r="AB205" s="314"/>
      <c r="AC205" s="315"/>
      <c r="AD205" s="313">
        <f>SUM(AD207:AG211)</f>
        <v>0</v>
      </c>
      <c r="AE205" s="314"/>
      <c r="AF205" s="314"/>
      <c r="AG205" s="315"/>
      <c r="AH205" s="331">
        <f>SUM(AH207:AK211)</f>
        <v>0</v>
      </c>
      <c r="AI205" s="332"/>
      <c r="AJ205" s="332"/>
      <c r="AK205" s="333"/>
      <c r="AL205" s="331">
        <f>SUM(AL207:AO211)</f>
        <v>0</v>
      </c>
      <c r="AM205" s="332"/>
      <c r="AN205" s="332"/>
      <c r="AO205" s="333"/>
      <c r="AP205" s="331">
        <f>SUM(AP207:AS211)</f>
        <v>0</v>
      </c>
      <c r="AQ205" s="332"/>
      <c r="AR205" s="332"/>
      <c r="AS205" s="333"/>
      <c r="AT205" s="8"/>
      <c r="AU205" s="8"/>
    </row>
    <row r="206" spans="1:47" ht="25.5" hidden="1" customHeight="1" x14ac:dyDescent="0.2">
      <c r="A206" s="347" t="s">
        <v>327</v>
      </c>
      <c r="B206" s="348"/>
      <c r="C206" s="348"/>
      <c r="D206" s="348"/>
      <c r="E206" s="348"/>
      <c r="F206" s="348"/>
      <c r="G206" s="348"/>
      <c r="H206" s="348"/>
      <c r="I206" s="349"/>
      <c r="J206" s="328"/>
      <c r="K206" s="329"/>
      <c r="L206" s="330"/>
      <c r="M206" s="328"/>
      <c r="N206" s="329"/>
      <c r="O206" s="330"/>
      <c r="P206" s="316">
        <f t="shared" si="5"/>
        <v>0</v>
      </c>
      <c r="Q206" s="317"/>
      <c r="R206" s="317"/>
      <c r="S206" s="317"/>
      <c r="T206" s="318"/>
      <c r="U206" s="316"/>
      <c r="V206" s="317"/>
      <c r="W206" s="317"/>
      <c r="X206" s="317"/>
      <c r="Y206" s="318"/>
      <c r="Z206" s="316"/>
      <c r="AA206" s="317"/>
      <c r="AB206" s="317"/>
      <c r="AC206" s="318"/>
      <c r="AD206" s="316"/>
      <c r="AE206" s="317"/>
      <c r="AF206" s="317"/>
      <c r="AG206" s="318"/>
      <c r="AH206" s="334"/>
      <c r="AI206" s="335"/>
      <c r="AJ206" s="335"/>
      <c r="AK206" s="336"/>
      <c r="AL206" s="334"/>
      <c r="AM206" s="335"/>
      <c r="AN206" s="335"/>
      <c r="AO206" s="336"/>
      <c r="AP206" s="334"/>
      <c r="AQ206" s="335"/>
      <c r="AR206" s="335"/>
      <c r="AS206" s="336"/>
      <c r="AT206" s="8"/>
      <c r="AU206" s="8"/>
    </row>
    <row r="207" spans="1:47" hidden="1" x14ac:dyDescent="0.2">
      <c r="A207" s="350" t="s">
        <v>328</v>
      </c>
      <c r="B207" s="351"/>
      <c r="C207" s="351"/>
      <c r="D207" s="351"/>
      <c r="E207" s="351"/>
      <c r="F207" s="351"/>
      <c r="G207" s="351"/>
      <c r="H207" s="351"/>
      <c r="I207" s="352"/>
      <c r="J207" s="331"/>
      <c r="K207" s="332"/>
      <c r="L207" s="333"/>
      <c r="M207" s="325">
        <v>111</v>
      </c>
      <c r="N207" s="326"/>
      <c r="O207" s="327"/>
      <c r="P207" s="313">
        <f t="shared" si="5"/>
        <v>0</v>
      </c>
      <c r="Q207" s="314"/>
      <c r="R207" s="314"/>
      <c r="S207" s="314"/>
      <c r="T207" s="315"/>
      <c r="U207" s="319"/>
      <c r="V207" s="320"/>
      <c r="W207" s="320"/>
      <c r="X207" s="320"/>
      <c r="Y207" s="321"/>
      <c r="Z207" s="313"/>
      <c r="AA207" s="314"/>
      <c r="AB207" s="314"/>
      <c r="AC207" s="315"/>
      <c r="AD207" s="313"/>
      <c r="AE207" s="314"/>
      <c r="AF207" s="314"/>
      <c r="AG207" s="315"/>
      <c r="AH207" s="313"/>
      <c r="AI207" s="314"/>
      <c r="AJ207" s="314"/>
      <c r="AK207" s="315"/>
      <c r="AL207" s="331"/>
      <c r="AM207" s="332"/>
      <c r="AN207" s="332"/>
      <c r="AO207" s="333"/>
      <c r="AP207" s="331"/>
      <c r="AQ207" s="332"/>
      <c r="AR207" s="332"/>
      <c r="AS207" s="333"/>
      <c r="AT207" s="8"/>
      <c r="AU207" s="8"/>
    </row>
    <row r="208" spans="1:47" ht="12.75" hidden="1" customHeight="1" x14ac:dyDescent="0.2">
      <c r="A208" s="347" t="s">
        <v>329</v>
      </c>
      <c r="B208" s="348"/>
      <c r="C208" s="348"/>
      <c r="D208" s="348"/>
      <c r="E208" s="348"/>
      <c r="F208" s="348"/>
      <c r="G208" s="348"/>
      <c r="H208" s="348"/>
      <c r="I208" s="349"/>
      <c r="J208" s="334"/>
      <c r="K208" s="335"/>
      <c r="L208" s="336"/>
      <c r="M208" s="328"/>
      <c r="N208" s="329"/>
      <c r="O208" s="330"/>
      <c r="P208" s="316">
        <f t="shared" si="5"/>
        <v>0</v>
      </c>
      <c r="Q208" s="317"/>
      <c r="R208" s="317"/>
      <c r="S208" s="317"/>
      <c r="T208" s="318"/>
      <c r="U208" s="322"/>
      <c r="V208" s="323"/>
      <c r="W208" s="323"/>
      <c r="X208" s="323"/>
      <c r="Y208" s="324"/>
      <c r="Z208" s="316"/>
      <c r="AA208" s="317"/>
      <c r="AB208" s="317"/>
      <c r="AC208" s="318"/>
      <c r="AD208" s="316"/>
      <c r="AE208" s="317"/>
      <c r="AF208" s="317"/>
      <c r="AG208" s="318"/>
      <c r="AH208" s="316"/>
      <c r="AI208" s="317"/>
      <c r="AJ208" s="317"/>
      <c r="AK208" s="318"/>
      <c r="AL208" s="334"/>
      <c r="AM208" s="335"/>
      <c r="AN208" s="335"/>
      <c r="AO208" s="336"/>
      <c r="AP208" s="334"/>
      <c r="AQ208" s="335"/>
      <c r="AR208" s="335"/>
      <c r="AS208" s="336"/>
      <c r="AT208" s="8"/>
      <c r="AU208" s="8"/>
    </row>
    <row r="209" spans="1:47" ht="25.5" hidden="1" customHeight="1" x14ac:dyDescent="0.2">
      <c r="A209" s="309" t="s">
        <v>330</v>
      </c>
      <c r="B209" s="310"/>
      <c r="C209" s="310"/>
      <c r="D209" s="310"/>
      <c r="E209" s="310"/>
      <c r="F209" s="310"/>
      <c r="G209" s="310"/>
      <c r="H209" s="310"/>
      <c r="I209" s="311"/>
      <c r="J209" s="301"/>
      <c r="K209" s="302"/>
      <c r="L209" s="303"/>
      <c r="M209" s="304">
        <v>112</v>
      </c>
      <c r="N209" s="305"/>
      <c r="O209" s="306"/>
      <c r="P209" s="295">
        <f t="shared" si="5"/>
        <v>0</v>
      </c>
      <c r="Q209" s="296"/>
      <c r="R209" s="296"/>
      <c r="S209" s="296"/>
      <c r="T209" s="297"/>
      <c r="U209" s="295"/>
      <c r="V209" s="296"/>
      <c r="W209" s="296"/>
      <c r="X209" s="296"/>
      <c r="Y209" s="297"/>
      <c r="Z209" s="295"/>
      <c r="AA209" s="296"/>
      <c r="AB209" s="296"/>
      <c r="AC209" s="297"/>
      <c r="AD209" s="295"/>
      <c r="AE209" s="296"/>
      <c r="AF209" s="296"/>
      <c r="AG209" s="297"/>
      <c r="AH209" s="295"/>
      <c r="AI209" s="296"/>
      <c r="AJ209" s="296"/>
      <c r="AK209" s="297"/>
      <c r="AL209" s="295"/>
      <c r="AM209" s="296"/>
      <c r="AN209" s="296"/>
      <c r="AO209" s="297"/>
      <c r="AP209" s="295"/>
      <c r="AQ209" s="296"/>
      <c r="AR209" s="296"/>
      <c r="AS209" s="297"/>
      <c r="AT209" s="8"/>
      <c r="AU209" s="8"/>
    </row>
    <row r="210" spans="1:47" ht="51" hidden="1" customHeight="1" x14ac:dyDescent="0.2">
      <c r="A210" s="309" t="s">
        <v>331</v>
      </c>
      <c r="B210" s="310"/>
      <c r="C210" s="310"/>
      <c r="D210" s="310"/>
      <c r="E210" s="310"/>
      <c r="F210" s="310"/>
      <c r="G210" s="310"/>
      <c r="H210" s="310"/>
      <c r="I210" s="311"/>
      <c r="J210" s="301"/>
      <c r="K210" s="302"/>
      <c r="L210" s="303"/>
      <c r="M210" s="304">
        <v>113</v>
      </c>
      <c r="N210" s="305"/>
      <c r="O210" s="306"/>
      <c r="P210" s="295">
        <f t="shared" si="5"/>
        <v>0</v>
      </c>
      <c r="Q210" s="296"/>
      <c r="R210" s="296"/>
      <c r="S210" s="296"/>
      <c r="T210" s="297"/>
      <c r="U210" s="295"/>
      <c r="V210" s="296"/>
      <c r="W210" s="296"/>
      <c r="X210" s="296"/>
      <c r="Y210" s="297"/>
      <c r="Z210" s="295"/>
      <c r="AA210" s="296"/>
      <c r="AB210" s="296"/>
      <c r="AC210" s="297"/>
      <c r="AD210" s="295"/>
      <c r="AE210" s="296"/>
      <c r="AF210" s="296"/>
      <c r="AG210" s="297"/>
      <c r="AH210" s="295"/>
      <c r="AI210" s="296"/>
      <c r="AJ210" s="296"/>
      <c r="AK210" s="297"/>
      <c r="AL210" s="295"/>
      <c r="AM210" s="296"/>
      <c r="AN210" s="296"/>
      <c r="AO210" s="297"/>
      <c r="AP210" s="295"/>
      <c r="AQ210" s="296"/>
      <c r="AR210" s="296"/>
      <c r="AS210" s="297"/>
      <c r="AT210" s="8"/>
      <c r="AU210" s="8"/>
    </row>
    <row r="211" spans="1:47" ht="51" hidden="1" customHeight="1" x14ac:dyDescent="0.2">
      <c r="A211" s="309" t="s">
        <v>332</v>
      </c>
      <c r="B211" s="310"/>
      <c r="C211" s="310"/>
      <c r="D211" s="310"/>
      <c r="E211" s="310"/>
      <c r="F211" s="310"/>
      <c r="G211" s="310"/>
      <c r="H211" s="310"/>
      <c r="I211" s="311"/>
      <c r="J211" s="301"/>
      <c r="K211" s="302"/>
      <c r="L211" s="303"/>
      <c r="M211" s="304">
        <v>119</v>
      </c>
      <c r="N211" s="305"/>
      <c r="O211" s="306"/>
      <c r="P211" s="295">
        <f t="shared" si="5"/>
        <v>0</v>
      </c>
      <c r="Q211" s="296"/>
      <c r="R211" s="296"/>
      <c r="S211" s="296"/>
      <c r="T211" s="297"/>
      <c r="U211" s="295"/>
      <c r="V211" s="296"/>
      <c r="W211" s="296"/>
      <c r="X211" s="296"/>
      <c r="Y211" s="297"/>
      <c r="Z211" s="295"/>
      <c r="AA211" s="296"/>
      <c r="AB211" s="296"/>
      <c r="AC211" s="297"/>
      <c r="AD211" s="295"/>
      <c r="AE211" s="296"/>
      <c r="AF211" s="296"/>
      <c r="AG211" s="297"/>
      <c r="AH211" s="295"/>
      <c r="AI211" s="296"/>
      <c r="AJ211" s="296"/>
      <c r="AK211" s="297"/>
      <c r="AL211" s="295"/>
      <c r="AM211" s="296"/>
      <c r="AN211" s="296"/>
      <c r="AO211" s="297"/>
      <c r="AP211" s="295"/>
      <c r="AQ211" s="296"/>
      <c r="AR211" s="296"/>
      <c r="AS211" s="297"/>
      <c r="AT211" s="8"/>
      <c r="AU211" s="8"/>
    </row>
    <row r="212" spans="1:47" ht="25.5" hidden="1" customHeight="1" x14ac:dyDescent="0.2">
      <c r="A212" s="309" t="s">
        <v>333</v>
      </c>
      <c r="B212" s="310"/>
      <c r="C212" s="310"/>
      <c r="D212" s="310"/>
      <c r="E212" s="310"/>
      <c r="F212" s="310"/>
      <c r="G212" s="310"/>
      <c r="H212" s="310"/>
      <c r="I212" s="311"/>
      <c r="J212" s="304">
        <v>220</v>
      </c>
      <c r="K212" s="305"/>
      <c r="L212" s="306"/>
      <c r="M212" s="304">
        <v>300</v>
      </c>
      <c r="N212" s="305"/>
      <c r="O212" s="306"/>
      <c r="P212" s="295">
        <f t="shared" si="5"/>
        <v>0</v>
      </c>
      <c r="Q212" s="296"/>
      <c r="R212" s="296"/>
      <c r="S212" s="296"/>
      <c r="T212" s="297"/>
      <c r="U212" s="295">
        <f>SUM(U213:Y216)</f>
        <v>0</v>
      </c>
      <c r="V212" s="296"/>
      <c r="W212" s="296"/>
      <c r="X212" s="296"/>
      <c r="Y212" s="297"/>
      <c r="Z212" s="295">
        <f>SUM(Z213:AC216)</f>
        <v>0</v>
      </c>
      <c r="AA212" s="296"/>
      <c r="AB212" s="296"/>
      <c r="AC212" s="297"/>
      <c r="AD212" s="295">
        <f>SUM(AD213:AG216)</f>
        <v>0</v>
      </c>
      <c r="AE212" s="296"/>
      <c r="AF212" s="296"/>
      <c r="AG212" s="297"/>
      <c r="AH212" s="301">
        <f>SUM(AH213:AK216)</f>
        <v>0</v>
      </c>
      <c r="AI212" s="302"/>
      <c r="AJ212" s="302"/>
      <c r="AK212" s="303"/>
      <c r="AL212" s="301">
        <f>SUM(AL213:AO216)</f>
        <v>0</v>
      </c>
      <c r="AM212" s="302"/>
      <c r="AN212" s="302"/>
      <c r="AO212" s="303"/>
      <c r="AP212" s="301">
        <f>SUM(AP213:AS216)</f>
        <v>0</v>
      </c>
      <c r="AQ212" s="302"/>
      <c r="AR212" s="302"/>
      <c r="AS212" s="303"/>
      <c r="AT212" s="8"/>
      <c r="AU212" s="8"/>
    </row>
    <row r="213" spans="1:47" hidden="1" x14ac:dyDescent="0.2">
      <c r="A213" s="350" t="s">
        <v>334</v>
      </c>
      <c r="B213" s="351"/>
      <c r="C213" s="351"/>
      <c r="D213" s="351"/>
      <c r="E213" s="351"/>
      <c r="F213" s="351"/>
      <c r="G213" s="351"/>
      <c r="H213" s="351"/>
      <c r="I213" s="352"/>
      <c r="J213" s="331"/>
      <c r="K213" s="332"/>
      <c r="L213" s="333"/>
      <c r="M213" s="325">
        <v>321</v>
      </c>
      <c r="N213" s="326"/>
      <c r="O213" s="327"/>
      <c r="P213" s="313">
        <f t="shared" si="5"/>
        <v>0</v>
      </c>
      <c r="Q213" s="314"/>
      <c r="R213" s="314"/>
      <c r="S213" s="314"/>
      <c r="T213" s="315"/>
      <c r="U213" s="319"/>
      <c r="V213" s="320"/>
      <c r="W213" s="320"/>
      <c r="X213" s="320"/>
      <c r="Y213" s="321"/>
      <c r="Z213" s="313"/>
      <c r="AA213" s="314"/>
      <c r="AB213" s="314"/>
      <c r="AC213" s="315"/>
      <c r="AD213" s="313"/>
      <c r="AE213" s="314"/>
      <c r="AF213" s="314"/>
      <c r="AG213" s="315"/>
      <c r="AH213" s="313"/>
      <c r="AI213" s="314"/>
      <c r="AJ213" s="314"/>
      <c r="AK213" s="315"/>
      <c r="AL213" s="331"/>
      <c r="AM213" s="332"/>
      <c r="AN213" s="332"/>
      <c r="AO213" s="333"/>
      <c r="AP213" s="331"/>
      <c r="AQ213" s="332"/>
      <c r="AR213" s="332"/>
      <c r="AS213" s="333"/>
      <c r="AT213" s="8"/>
      <c r="AU213" s="8"/>
    </row>
    <row r="214" spans="1:47" ht="38.25" hidden="1" customHeight="1" x14ac:dyDescent="0.2">
      <c r="A214" s="347" t="s">
        <v>335</v>
      </c>
      <c r="B214" s="348"/>
      <c r="C214" s="348"/>
      <c r="D214" s="348"/>
      <c r="E214" s="348"/>
      <c r="F214" s="348"/>
      <c r="G214" s="348"/>
      <c r="H214" s="348"/>
      <c r="I214" s="349"/>
      <c r="J214" s="334"/>
      <c r="K214" s="335"/>
      <c r="L214" s="336"/>
      <c r="M214" s="328"/>
      <c r="N214" s="329"/>
      <c r="O214" s="330"/>
      <c r="P214" s="316">
        <f t="shared" si="5"/>
        <v>0</v>
      </c>
      <c r="Q214" s="317"/>
      <c r="R214" s="317"/>
      <c r="S214" s="317"/>
      <c r="T214" s="318"/>
      <c r="U214" s="322"/>
      <c r="V214" s="323"/>
      <c r="W214" s="323"/>
      <c r="X214" s="323"/>
      <c r="Y214" s="324"/>
      <c r="Z214" s="316"/>
      <c r="AA214" s="317"/>
      <c r="AB214" s="317"/>
      <c r="AC214" s="318"/>
      <c r="AD214" s="316"/>
      <c r="AE214" s="317"/>
      <c r="AF214" s="317"/>
      <c r="AG214" s="318"/>
      <c r="AH214" s="316"/>
      <c r="AI214" s="317"/>
      <c r="AJ214" s="317"/>
      <c r="AK214" s="318"/>
      <c r="AL214" s="334"/>
      <c r="AM214" s="335"/>
      <c r="AN214" s="335"/>
      <c r="AO214" s="336"/>
      <c r="AP214" s="334"/>
      <c r="AQ214" s="335"/>
      <c r="AR214" s="335"/>
      <c r="AS214" s="336"/>
      <c r="AT214" s="8"/>
      <c r="AU214" s="8"/>
    </row>
    <row r="215" spans="1:47" hidden="1" x14ac:dyDescent="0.2">
      <c r="A215" s="309" t="s">
        <v>336</v>
      </c>
      <c r="B215" s="310"/>
      <c r="C215" s="310"/>
      <c r="D215" s="310"/>
      <c r="E215" s="310"/>
      <c r="F215" s="310"/>
      <c r="G215" s="310"/>
      <c r="H215" s="310"/>
      <c r="I215" s="311"/>
      <c r="J215" s="301"/>
      <c r="K215" s="302"/>
      <c r="L215" s="303"/>
      <c r="M215" s="304">
        <v>340</v>
      </c>
      <c r="N215" s="305"/>
      <c r="O215" s="306"/>
      <c r="P215" s="295">
        <f t="shared" si="5"/>
        <v>0</v>
      </c>
      <c r="Q215" s="296"/>
      <c r="R215" s="296"/>
      <c r="S215" s="296"/>
      <c r="T215" s="297"/>
      <c r="U215" s="353"/>
      <c r="V215" s="354"/>
      <c r="W215" s="354"/>
      <c r="X215" s="354"/>
      <c r="Y215" s="355"/>
      <c r="Z215" s="295"/>
      <c r="AA215" s="296"/>
      <c r="AB215" s="296"/>
      <c r="AC215" s="297"/>
      <c r="AD215" s="295"/>
      <c r="AE215" s="296"/>
      <c r="AF215" s="296"/>
      <c r="AG215" s="297"/>
      <c r="AH215" s="295"/>
      <c r="AI215" s="296"/>
      <c r="AJ215" s="296"/>
      <c r="AK215" s="297"/>
      <c r="AL215" s="301"/>
      <c r="AM215" s="302"/>
      <c r="AN215" s="302"/>
      <c r="AO215" s="303"/>
      <c r="AP215" s="301"/>
      <c r="AQ215" s="302"/>
      <c r="AR215" s="302"/>
      <c r="AS215" s="303"/>
      <c r="AT215" s="8"/>
      <c r="AU215" s="8"/>
    </row>
    <row r="216" spans="1:47" hidden="1" x14ac:dyDescent="0.2">
      <c r="A216" s="309" t="s">
        <v>337</v>
      </c>
      <c r="B216" s="310"/>
      <c r="C216" s="310"/>
      <c r="D216" s="310"/>
      <c r="E216" s="310"/>
      <c r="F216" s="310"/>
      <c r="G216" s="310"/>
      <c r="H216" s="310"/>
      <c r="I216" s="311"/>
      <c r="J216" s="301"/>
      <c r="K216" s="302"/>
      <c r="L216" s="303"/>
      <c r="M216" s="304">
        <v>350</v>
      </c>
      <c r="N216" s="305"/>
      <c r="O216" s="306"/>
      <c r="P216" s="295">
        <f t="shared" si="5"/>
        <v>0</v>
      </c>
      <c r="Q216" s="296"/>
      <c r="R216" s="296"/>
      <c r="S216" s="296"/>
      <c r="T216" s="297"/>
      <c r="U216" s="353"/>
      <c r="V216" s="354"/>
      <c r="W216" s="354"/>
      <c r="X216" s="354"/>
      <c r="Y216" s="355"/>
      <c r="Z216" s="295"/>
      <c r="AA216" s="296"/>
      <c r="AB216" s="296"/>
      <c r="AC216" s="297"/>
      <c r="AD216" s="295"/>
      <c r="AE216" s="296"/>
      <c r="AF216" s="296"/>
      <c r="AG216" s="297"/>
      <c r="AH216" s="295"/>
      <c r="AI216" s="296"/>
      <c r="AJ216" s="296"/>
      <c r="AK216" s="297"/>
      <c r="AL216" s="301"/>
      <c r="AM216" s="302"/>
      <c r="AN216" s="302"/>
      <c r="AO216" s="303"/>
      <c r="AP216" s="301"/>
      <c r="AQ216" s="302"/>
      <c r="AR216" s="302"/>
      <c r="AS216" s="303"/>
      <c r="AT216" s="8"/>
      <c r="AU216" s="8"/>
    </row>
    <row r="217" spans="1:47" hidden="1" x14ac:dyDescent="0.2">
      <c r="A217" s="309" t="s">
        <v>338</v>
      </c>
      <c r="B217" s="310"/>
      <c r="C217" s="310"/>
      <c r="D217" s="310"/>
      <c r="E217" s="310"/>
      <c r="F217" s="310"/>
      <c r="G217" s="310"/>
      <c r="H217" s="310"/>
      <c r="I217" s="311"/>
      <c r="J217" s="301"/>
      <c r="K217" s="302"/>
      <c r="L217" s="303"/>
      <c r="M217" s="304">
        <v>830</v>
      </c>
      <c r="N217" s="305"/>
      <c r="O217" s="306"/>
      <c r="P217" s="295">
        <f t="shared" si="5"/>
        <v>0</v>
      </c>
      <c r="Q217" s="296"/>
      <c r="R217" s="296"/>
      <c r="S217" s="296"/>
      <c r="T217" s="297"/>
      <c r="U217" s="295">
        <f>U218</f>
        <v>0</v>
      </c>
      <c r="V217" s="296"/>
      <c r="W217" s="296"/>
      <c r="X217" s="296"/>
      <c r="Y217" s="297"/>
      <c r="Z217" s="295">
        <f>Z218</f>
        <v>0</v>
      </c>
      <c r="AA217" s="296"/>
      <c r="AB217" s="296"/>
      <c r="AC217" s="297"/>
      <c r="AD217" s="295">
        <f>AD218</f>
        <v>0</v>
      </c>
      <c r="AE217" s="296"/>
      <c r="AF217" s="296"/>
      <c r="AG217" s="297"/>
      <c r="AH217" s="295">
        <f>AH218</f>
        <v>0</v>
      </c>
      <c r="AI217" s="296"/>
      <c r="AJ217" s="296"/>
      <c r="AK217" s="297"/>
      <c r="AL217" s="295">
        <f>AL218</f>
        <v>0</v>
      </c>
      <c r="AM217" s="296"/>
      <c r="AN217" s="296"/>
      <c r="AO217" s="297"/>
      <c r="AP217" s="295">
        <f>AP218</f>
        <v>0</v>
      </c>
      <c r="AQ217" s="296"/>
      <c r="AR217" s="296"/>
      <c r="AS217" s="297"/>
      <c r="AT217" s="8"/>
      <c r="AU217" s="8"/>
    </row>
    <row r="218" spans="1:47" hidden="1" x14ac:dyDescent="0.2">
      <c r="A218" s="350" t="s">
        <v>339</v>
      </c>
      <c r="B218" s="351"/>
      <c r="C218" s="351"/>
      <c r="D218" s="351"/>
      <c r="E218" s="351"/>
      <c r="F218" s="351"/>
      <c r="G218" s="351"/>
      <c r="H218" s="351"/>
      <c r="I218" s="352"/>
      <c r="J218" s="331"/>
      <c r="K218" s="332"/>
      <c r="L218" s="333"/>
      <c r="M218" s="325">
        <v>831</v>
      </c>
      <c r="N218" s="326"/>
      <c r="O218" s="327"/>
      <c r="P218" s="313">
        <f t="shared" si="5"/>
        <v>0</v>
      </c>
      <c r="Q218" s="314"/>
      <c r="R218" s="314"/>
      <c r="S218" s="314"/>
      <c r="T218" s="315"/>
      <c r="U218" s="319"/>
      <c r="V218" s="320"/>
      <c r="W218" s="320"/>
      <c r="X218" s="320"/>
      <c r="Y218" s="321"/>
      <c r="Z218" s="313"/>
      <c r="AA218" s="314"/>
      <c r="AB218" s="314"/>
      <c r="AC218" s="315"/>
      <c r="AD218" s="313"/>
      <c r="AE218" s="314"/>
      <c r="AF218" s="314"/>
      <c r="AG218" s="315"/>
      <c r="AH218" s="313"/>
      <c r="AI218" s="314"/>
      <c r="AJ218" s="314"/>
      <c r="AK218" s="315"/>
      <c r="AL218" s="331"/>
      <c r="AM218" s="332"/>
      <c r="AN218" s="332"/>
      <c r="AO218" s="333"/>
      <c r="AP218" s="331"/>
      <c r="AQ218" s="332"/>
      <c r="AR218" s="332"/>
      <c r="AS218" s="333"/>
      <c r="AT218" s="8"/>
      <c r="AU218" s="8"/>
    </row>
    <row r="219" spans="1:47" ht="114" hidden="1" customHeight="1" x14ac:dyDescent="0.2">
      <c r="A219" s="347" t="s">
        <v>340</v>
      </c>
      <c r="B219" s="348"/>
      <c r="C219" s="348"/>
      <c r="D219" s="348"/>
      <c r="E219" s="348"/>
      <c r="F219" s="348"/>
      <c r="G219" s="348"/>
      <c r="H219" s="348"/>
      <c r="I219" s="349"/>
      <c r="J219" s="334"/>
      <c r="K219" s="335"/>
      <c r="L219" s="336"/>
      <c r="M219" s="328"/>
      <c r="N219" s="329"/>
      <c r="O219" s="330"/>
      <c r="P219" s="316">
        <f t="shared" si="5"/>
        <v>0</v>
      </c>
      <c r="Q219" s="317"/>
      <c r="R219" s="317"/>
      <c r="S219" s="317"/>
      <c r="T219" s="318"/>
      <c r="U219" s="322"/>
      <c r="V219" s="323"/>
      <c r="W219" s="323"/>
      <c r="X219" s="323"/>
      <c r="Y219" s="324"/>
      <c r="Z219" s="316"/>
      <c r="AA219" s="317"/>
      <c r="AB219" s="317"/>
      <c r="AC219" s="318"/>
      <c r="AD219" s="316"/>
      <c r="AE219" s="317"/>
      <c r="AF219" s="317"/>
      <c r="AG219" s="318"/>
      <c r="AH219" s="316"/>
      <c r="AI219" s="317"/>
      <c r="AJ219" s="317"/>
      <c r="AK219" s="318"/>
      <c r="AL219" s="334"/>
      <c r="AM219" s="335"/>
      <c r="AN219" s="335"/>
      <c r="AO219" s="336"/>
      <c r="AP219" s="334"/>
      <c r="AQ219" s="335"/>
      <c r="AR219" s="335"/>
      <c r="AS219" s="336"/>
      <c r="AT219" s="8"/>
      <c r="AU219" s="8"/>
    </row>
    <row r="220" spans="1:47" ht="27" hidden="1" customHeight="1" x14ac:dyDescent="0.2">
      <c r="A220" s="309" t="s">
        <v>341</v>
      </c>
      <c r="B220" s="310"/>
      <c r="C220" s="310"/>
      <c r="D220" s="310"/>
      <c r="E220" s="310"/>
      <c r="F220" s="310"/>
      <c r="G220" s="310"/>
      <c r="H220" s="310"/>
      <c r="I220" s="311"/>
      <c r="J220" s="304">
        <v>230</v>
      </c>
      <c r="K220" s="305"/>
      <c r="L220" s="306"/>
      <c r="M220" s="304">
        <v>850</v>
      </c>
      <c r="N220" s="305"/>
      <c r="O220" s="306"/>
      <c r="P220" s="295">
        <f t="shared" si="5"/>
        <v>0</v>
      </c>
      <c r="Q220" s="296"/>
      <c r="R220" s="296"/>
      <c r="S220" s="296"/>
      <c r="T220" s="297"/>
      <c r="U220" s="295">
        <f>SUM(U221:Y224)</f>
        <v>0</v>
      </c>
      <c r="V220" s="296"/>
      <c r="W220" s="296"/>
      <c r="X220" s="296"/>
      <c r="Y220" s="297"/>
      <c r="Z220" s="295">
        <f>SUM(Z221:AC224)</f>
        <v>0</v>
      </c>
      <c r="AA220" s="296"/>
      <c r="AB220" s="296"/>
      <c r="AC220" s="297"/>
      <c r="AD220" s="295">
        <f>SUM(AD221:AG224)</f>
        <v>0</v>
      </c>
      <c r="AE220" s="296"/>
      <c r="AF220" s="296"/>
      <c r="AG220" s="297"/>
      <c r="AH220" s="301">
        <f>SUM(AH221:AK224)</f>
        <v>0</v>
      </c>
      <c r="AI220" s="302"/>
      <c r="AJ220" s="302"/>
      <c r="AK220" s="303"/>
      <c r="AL220" s="301">
        <f>SUM(AL221:AO224)</f>
        <v>0</v>
      </c>
      <c r="AM220" s="302"/>
      <c r="AN220" s="302"/>
      <c r="AO220" s="303"/>
      <c r="AP220" s="301">
        <f>SUM(AP221:AS224)</f>
        <v>0</v>
      </c>
      <c r="AQ220" s="302"/>
      <c r="AR220" s="302"/>
      <c r="AS220" s="303"/>
      <c r="AT220" s="8"/>
      <c r="AU220" s="8"/>
    </row>
    <row r="221" spans="1:47" hidden="1" x14ac:dyDescent="0.2">
      <c r="A221" s="350" t="s">
        <v>339</v>
      </c>
      <c r="B221" s="351"/>
      <c r="C221" s="351"/>
      <c r="D221" s="351"/>
      <c r="E221" s="351"/>
      <c r="F221" s="351"/>
      <c r="G221" s="351"/>
      <c r="H221" s="351"/>
      <c r="I221" s="352"/>
      <c r="J221" s="331"/>
      <c r="K221" s="332"/>
      <c r="L221" s="333"/>
      <c r="M221" s="325">
        <v>851</v>
      </c>
      <c r="N221" s="326"/>
      <c r="O221" s="327"/>
      <c r="P221" s="313">
        <f t="shared" si="5"/>
        <v>0</v>
      </c>
      <c r="Q221" s="314"/>
      <c r="R221" s="314"/>
      <c r="S221" s="314"/>
      <c r="T221" s="315"/>
      <c r="U221" s="319"/>
      <c r="V221" s="320"/>
      <c r="W221" s="320"/>
      <c r="X221" s="320"/>
      <c r="Y221" s="321"/>
      <c r="Z221" s="313"/>
      <c r="AA221" s="314"/>
      <c r="AB221" s="314"/>
      <c r="AC221" s="315"/>
      <c r="AD221" s="313"/>
      <c r="AE221" s="314"/>
      <c r="AF221" s="314"/>
      <c r="AG221" s="315"/>
      <c r="AH221" s="313"/>
      <c r="AI221" s="314"/>
      <c r="AJ221" s="314"/>
      <c r="AK221" s="315"/>
      <c r="AL221" s="331"/>
      <c r="AM221" s="332"/>
      <c r="AN221" s="332"/>
      <c r="AO221" s="333"/>
      <c r="AP221" s="331"/>
      <c r="AQ221" s="332"/>
      <c r="AR221" s="332"/>
      <c r="AS221" s="333"/>
      <c r="AT221" s="8"/>
      <c r="AU221" s="8"/>
    </row>
    <row r="222" spans="1:47" ht="25.5" hidden="1" customHeight="1" x14ac:dyDescent="0.2">
      <c r="A222" s="347" t="s">
        <v>342</v>
      </c>
      <c r="B222" s="348"/>
      <c r="C222" s="348"/>
      <c r="D222" s="348"/>
      <c r="E222" s="348"/>
      <c r="F222" s="348"/>
      <c r="G222" s="348"/>
      <c r="H222" s="348"/>
      <c r="I222" s="349"/>
      <c r="J222" s="334"/>
      <c r="K222" s="335"/>
      <c r="L222" s="336"/>
      <c r="M222" s="328"/>
      <c r="N222" s="329"/>
      <c r="O222" s="330"/>
      <c r="P222" s="316">
        <f t="shared" si="5"/>
        <v>0</v>
      </c>
      <c r="Q222" s="317"/>
      <c r="R222" s="317"/>
      <c r="S222" s="317"/>
      <c r="T222" s="318"/>
      <c r="U222" s="322"/>
      <c r="V222" s="323"/>
      <c r="W222" s="323"/>
      <c r="X222" s="323"/>
      <c r="Y222" s="324"/>
      <c r="Z222" s="316"/>
      <c r="AA222" s="317"/>
      <c r="AB222" s="317"/>
      <c r="AC222" s="318"/>
      <c r="AD222" s="316"/>
      <c r="AE222" s="317"/>
      <c r="AF222" s="317"/>
      <c r="AG222" s="318"/>
      <c r="AH222" s="316"/>
      <c r="AI222" s="317"/>
      <c r="AJ222" s="317"/>
      <c r="AK222" s="318"/>
      <c r="AL222" s="334"/>
      <c r="AM222" s="335"/>
      <c r="AN222" s="335"/>
      <c r="AO222" s="336"/>
      <c r="AP222" s="334"/>
      <c r="AQ222" s="335"/>
      <c r="AR222" s="335"/>
      <c r="AS222" s="336"/>
      <c r="AT222" s="8"/>
      <c r="AU222" s="8"/>
    </row>
    <row r="223" spans="1:47" hidden="1" x14ac:dyDescent="0.2">
      <c r="A223" s="309" t="s">
        <v>343</v>
      </c>
      <c r="B223" s="310"/>
      <c r="C223" s="310"/>
      <c r="D223" s="310"/>
      <c r="E223" s="310"/>
      <c r="F223" s="310"/>
      <c r="G223" s="310"/>
      <c r="H223" s="310"/>
      <c r="I223" s="311"/>
      <c r="J223" s="301"/>
      <c r="K223" s="302"/>
      <c r="L223" s="303"/>
      <c r="M223" s="304">
        <v>852</v>
      </c>
      <c r="N223" s="305"/>
      <c r="O223" s="306"/>
      <c r="P223" s="295">
        <f t="shared" si="5"/>
        <v>0</v>
      </c>
      <c r="Q223" s="296"/>
      <c r="R223" s="296"/>
      <c r="S223" s="296"/>
      <c r="T223" s="297"/>
      <c r="U223" s="353"/>
      <c r="V223" s="354"/>
      <c r="W223" s="354"/>
      <c r="X223" s="354"/>
      <c r="Y223" s="355"/>
      <c r="Z223" s="295"/>
      <c r="AA223" s="296"/>
      <c r="AB223" s="296"/>
      <c r="AC223" s="297"/>
      <c r="AD223" s="295"/>
      <c r="AE223" s="296"/>
      <c r="AF223" s="296"/>
      <c r="AG223" s="297"/>
      <c r="AH223" s="295"/>
      <c r="AI223" s="296"/>
      <c r="AJ223" s="296"/>
      <c r="AK223" s="297"/>
      <c r="AL223" s="301"/>
      <c r="AM223" s="302"/>
      <c r="AN223" s="302"/>
      <c r="AO223" s="303"/>
      <c r="AP223" s="301"/>
      <c r="AQ223" s="302"/>
      <c r="AR223" s="302"/>
      <c r="AS223" s="303"/>
      <c r="AT223" s="8"/>
      <c r="AU223" s="8"/>
    </row>
    <row r="224" spans="1:47" ht="12.75" hidden="1" customHeight="1" x14ac:dyDescent="0.2">
      <c r="A224" s="309" t="s">
        <v>344</v>
      </c>
      <c r="B224" s="310"/>
      <c r="C224" s="310"/>
      <c r="D224" s="310"/>
      <c r="E224" s="310"/>
      <c r="F224" s="310"/>
      <c r="G224" s="310"/>
      <c r="H224" s="310"/>
      <c r="I224" s="311"/>
      <c r="J224" s="301"/>
      <c r="K224" s="302"/>
      <c r="L224" s="303"/>
      <c r="M224" s="304">
        <v>853</v>
      </c>
      <c r="N224" s="305"/>
      <c r="O224" s="306"/>
      <c r="P224" s="295">
        <f t="shared" si="5"/>
        <v>0</v>
      </c>
      <c r="Q224" s="296"/>
      <c r="R224" s="296"/>
      <c r="S224" s="296"/>
      <c r="T224" s="297"/>
      <c r="U224" s="353"/>
      <c r="V224" s="354"/>
      <c r="W224" s="354"/>
      <c r="X224" s="354"/>
      <c r="Y224" s="355"/>
      <c r="Z224" s="295"/>
      <c r="AA224" s="296"/>
      <c r="AB224" s="296"/>
      <c r="AC224" s="297"/>
      <c r="AD224" s="295"/>
      <c r="AE224" s="296"/>
      <c r="AF224" s="296"/>
      <c r="AG224" s="297"/>
      <c r="AH224" s="295"/>
      <c r="AI224" s="296"/>
      <c r="AJ224" s="296"/>
      <c r="AK224" s="297"/>
      <c r="AL224" s="301"/>
      <c r="AM224" s="302"/>
      <c r="AN224" s="302"/>
      <c r="AO224" s="303"/>
      <c r="AP224" s="301"/>
      <c r="AQ224" s="302"/>
      <c r="AR224" s="302"/>
      <c r="AS224" s="303"/>
      <c r="AT224" s="8"/>
      <c r="AU224" s="8"/>
    </row>
    <row r="225" spans="1:54" ht="25.5" hidden="1" customHeight="1" x14ac:dyDescent="0.2">
      <c r="A225" s="309" t="s">
        <v>345</v>
      </c>
      <c r="B225" s="310"/>
      <c r="C225" s="310"/>
      <c r="D225" s="310"/>
      <c r="E225" s="310"/>
      <c r="F225" s="310"/>
      <c r="G225" s="310"/>
      <c r="H225" s="310"/>
      <c r="I225" s="311"/>
      <c r="J225" s="304">
        <v>260</v>
      </c>
      <c r="K225" s="305"/>
      <c r="L225" s="306"/>
      <c r="M225" s="301" t="s">
        <v>49</v>
      </c>
      <c r="N225" s="302"/>
      <c r="O225" s="303"/>
      <c r="P225" s="295">
        <f t="shared" si="5"/>
        <v>0</v>
      </c>
      <c r="Q225" s="296"/>
      <c r="R225" s="296"/>
      <c r="S225" s="296"/>
      <c r="T225" s="297"/>
      <c r="U225" s="295">
        <f>U226</f>
        <v>0</v>
      </c>
      <c r="V225" s="296"/>
      <c r="W225" s="296"/>
      <c r="X225" s="296"/>
      <c r="Y225" s="297"/>
      <c r="Z225" s="295">
        <f>Z226</f>
        <v>0</v>
      </c>
      <c r="AA225" s="296"/>
      <c r="AB225" s="296"/>
      <c r="AC225" s="297"/>
      <c r="AD225" s="295">
        <f>AD226</f>
        <v>0</v>
      </c>
      <c r="AE225" s="296"/>
      <c r="AF225" s="296"/>
      <c r="AG225" s="297"/>
      <c r="AH225" s="301">
        <f>AH226</f>
        <v>0</v>
      </c>
      <c r="AI225" s="302"/>
      <c r="AJ225" s="302"/>
      <c r="AK225" s="303"/>
      <c r="AL225" s="301">
        <f>AL226</f>
        <v>0</v>
      </c>
      <c r="AM225" s="302"/>
      <c r="AN225" s="302"/>
      <c r="AO225" s="303"/>
      <c r="AP225" s="301">
        <f>AP226</f>
        <v>0</v>
      </c>
      <c r="AQ225" s="302"/>
      <c r="AR225" s="302"/>
      <c r="AS225" s="303"/>
      <c r="AT225" s="8"/>
      <c r="AU225" s="8"/>
    </row>
    <row r="226" spans="1:54" hidden="1" x14ac:dyDescent="0.2">
      <c r="A226" s="350" t="s">
        <v>339</v>
      </c>
      <c r="B226" s="351"/>
      <c r="C226" s="351"/>
      <c r="D226" s="351"/>
      <c r="E226" s="351"/>
      <c r="F226" s="351"/>
      <c r="G226" s="351"/>
      <c r="H226" s="351"/>
      <c r="I226" s="352"/>
      <c r="J226" s="331"/>
      <c r="K226" s="332"/>
      <c r="L226" s="333"/>
      <c r="M226" s="325">
        <v>244</v>
      </c>
      <c r="N226" s="326"/>
      <c r="O226" s="327"/>
      <c r="P226" s="313">
        <f t="shared" si="5"/>
        <v>0</v>
      </c>
      <c r="Q226" s="314"/>
      <c r="R226" s="314"/>
      <c r="S226" s="314"/>
      <c r="T226" s="315"/>
      <c r="U226" s="319"/>
      <c r="V226" s="320"/>
      <c r="W226" s="320"/>
      <c r="X226" s="320"/>
      <c r="Y226" s="321"/>
      <c r="Z226" s="313"/>
      <c r="AA226" s="314"/>
      <c r="AB226" s="314"/>
      <c r="AC226" s="315"/>
      <c r="AD226" s="313"/>
      <c r="AE226" s="314"/>
      <c r="AF226" s="314"/>
      <c r="AG226" s="315"/>
      <c r="AH226" s="313"/>
      <c r="AI226" s="314"/>
      <c r="AJ226" s="314"/>
      <c r="AK226" s="315"/>
      <c r="AL226" s="331"/>
      <c r="AM226" s="332"/>
      <c r="AN226" s="332"/>
      <c r="AO226" s="333"/>
      <c r="AP226" s="331"/>
      <c r="AQ226" s="332"/>
      <c r="AR226" s="332"/>
      <c r="AS226" s="333"/>
      <c r="AT226" s="8"/>
      <c r="AU226" s="8"/>
    </row>
    <row r="227" spans="1:54" ht="38.25" hidden="1" customHeight="1" x14ac:dyDescent="0.2">
      <c r="A227" s="347" t="s">
        <v>346</v>
      </c>
      <c r="B227" s="348"/>
      <c r="C227" s="348"/>
      <c r="D227" s="348"/>
      <c r="E227" s="348"/>
      <c r="F227" s="348"/>
      <c r="G227" s="348"/>
      <c r="H227" s="348"/>
      <c r="I227" s="349"/>
      <c r="J227" s="334"/>
      <c r="K227" s="335"/>
      <c r="L227" s="336"/>
      <c r="M227" s="328"/>
      <c r="N227" s="329"/>
      <c r="O227" s="330"/>
      <c r="P227" s="316">
        <f t="shared" si="5"/>
        <v>0</v>
      </c>
      <c r="Q227" s="317"/>
      <c r="R227" s="317"/>
      <c r="S227" s="317"/>
      <c r="T227" s="318"/>
      <c r="U227" s="322"/>
      <c r="V227" s="323"/>
      <c r="W227" s="323"/>
      <c r="X227" s="323"/>
      <c r="Y227" s="324"/>
      <c r="Z227" s="316"/>
      <c r="AA227" s="317"/>
      <c r="AB227" s="317"/>
      <c r="AC227" s="318"/>
      <c r="AD227" s="316"/>
      <c r="AE227" s="317"/>
      <c r="AF227" s="317"/>
      <c r="AG227" s="318"/>
      <c r="AH227" s="316"/>
      <c r="AI227" s="317"/>
      <c r="AJ227" s="317"/>
      <c r="AK227" s="318"/>
      <c r="AL227" s="334"/>
      <c r="AM227" s="335"/>
      <c r="AN227" s="335"/>
      <c r="AO227" s="336"/>
      <c r="AP227" s="334"/>
      <c r="AQ227" s="335"/>
      <c r="AR227" s="335"/>
      <c r="AS227" s="336"/>
      <c r="AT227" s="8"/>
      <c r="AU227" s="8"/>
    </row>
    <row r="228" spans="1:54" s="10" customFormat="1" hidden="1" x14ac:dyDescent="0.2">
      <c r="A228" s="343" t="s">
        <v>51</v>
      </c>
      <c r="B228" s="344"/>
      <c r="C228" s="344"/>
      <c r="D228" s="344"/>
      <c r="E228" s="344"/>
      <c r="F228" s="344"/>
      <c r="G228" s="344"/>
      <c r="H228" s="344"/>
      <c r="I228" s="345"/>
      <c r="J228" s="304">
        <v>500</v>
      </c>
      <c r="K228" s="305"/>
      <c r="L228" s="306"/>
      <c r="M228" s="301" t="s">
        <v>49</v>
      </c>
      <c r="N228" s="302"/>
      <c r="O228" s="303"/>
      <c r="P228" s="295">
        <f t="shared" si="5"/>
        <v>0</v>
      </c>
      <c r="Q228" s="296"/>
      <c r="R228" s="296"/>
      <c r="S228" s="296"/>
      <c r="T228" s="297"/>
      <c r="U228" s="427">
        <f>U180</f>
        <v>0</v>
      </c>
      <c r="V228" s="354"/>
      <c r="W228" s="354"/>
      <c r="X228" s="354"/>
      <c r="Y228" s="355"/>
      <c r="Z228" s="295">
        <f>Z180</f>
        <v>0</v>
      </c>
      <c r="AA228" s="296"/>
      <c r="AB228" s="296"/>
      <c r="AC228" s="297"/>
      <c r="AD228" s="295">
        <f>AD180</f>
        <v>0</v>
      </c>
      <c r="AE228" s="296"/>
      <c r="AF228" s="296"/>
      <c r="AG228" s="297"/>
      <c r="AH228" s="295">
        <f>AH180</f>
        <v>0</v>
      </c>
      <c r="AI228" s="296"/>
      <c r="AJ228" s="296"/>
      <c r="AK228" s="297"/>
      <c r="AL228" s="301">
        <f>AL180</f>
        <v>0</v>
      </c>
      <c r="AM228" s="302"/>
      <c r="AN228" s="302"/>
      <c r="AO228" s="303"/>
      <c r="AP228" s="301">
        <f>AP180</f>
        <v>0</v>
      </c>
      <c r="AQ228" s="302"/>
      <c r="AR228" s="302"/>
      <c r="AS228" s="303"/>
      <c r="AT228" s="9"/>
      <c r="AU228" s="9"/>
    </row>
    <row r="229" spans="1:54" hidden="1" x14ac:dyDescent="0.2">
      <c r="A229" s="343" t="s">
        <v>52</v>
      </c>
      <c r="B229" s="344"/>
      <c r="C229" s="344"/>
      <c r="D229" s="344"/>
      <c r="E229" s="344"/>
      <c r="F229" s="344"/>
      <c r="G229" s="344"/>
      <c r="H229" s="344"/>
      <c r="I229" s="345"/>
      <c r="J229" s="304">
        <v>600</v>
      </c>
      <c r="K229" s="305"/>
      <c r="L229" s="306"/>
      <c r="M229" s="301" t="s">
        <v>49</v>
      </c>
      <c r="N229" s="302"/>
      <c r="O229" s="303"/>
      <c r="P229" s="295">
        <f>SUM(U229:AS229)</f>
        <v>0</v>
      </c>
      <c r="Q229" s="296"/>
      <c r="R229" s="296"/>
      <c r="S229" s="296"/>
      <c r="T229" s="297"/>
      <c r="U229" s="295">
        <f>U228+U187-U202</f>
        <v>0</v>
      </c>
      <c r="V229" s="296"/>
      <c r="W229" s="296"/>
      <c r="X229" s="296"/>
      <c r="Y229" s="297"/>
      <c r="Z229" s="295">
        <f>Z228+Z187-Z202</f>
        <v>0</v>
      </c>
      <c r="AA229" s="296"/>
      <c r="AB229" s="296"/>
      <c r="AC229" s="297"/>
      <c r="AD229" s="295">
        <f>AD228+AD187-AD202</f>
        <v>0</v>
      </c>
      <c r="AE229" s="296"/>
      <c r="AF229" s="296"/>
      <c r="AG229" s="297"/>
      <c r="AH229" s="301">
        <f>AH228+AH187-AH202</f>
        <v>0</v>
      </c>
      <c r="AI229" s="302"/>
      <c r="AJ229" s="302"/>
      <c r="AK229" s="303"/>
      <c r="AL229" s="301">
        <f>AL228+AL187-AL202</f>
        <v>0</v>
      </c>
      <c r="AM229" s="302"/>
      <c r="AN229" s="302"/>
      <c r="AO229" s="303"/>
      <c r="AP229" s="301">
        <f>AP228+AP187-AP202</f>
        <v>0</v>
      </c>
      <c r="AQ229" s="302"/>
      <c r="AR229" s="302"/>
      <c r="AS229" s="303"/>
      <c r="AT229" s="8"/>
      <c r="AU229" s="8"/>
    </row>
    <row r="230" spans="1:54" ht="12.75" hidden="1" customHeight="1" x14ac:dyDescent="0.2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7"/>
      <c r="N230" s="227"/>
      <c r="O230" s="227"/>
      <c r="P230" s="227"/>
      <c r="Q230" s="228"/>
      <c r="R230" s="228"/>
      <c r="S230" s="228"/>
      <c r="T230" s="228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  <c r="AJ230" s="229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8"/>
      <c r="AU230" s="8"/>
    </row>
    <row r="231" spans="1:54" hidden="1" x14ac:dyDescent="0.2">
      <c r="AN231" s="290" t="s">
        <v>357</v>
      </c>
      <c r="AO231" s="290"/>
      <c r="AP231" s="290"/>
      <c r="AQ231" s="290"/>
      <c r="AR231" s="290"/>
      <c r="AS231" s="290"/>
    </row>
    <row r="232" spans="1:54" s="5" customFormat="1" ht="13.15" hidden="1" customHeight="1" x14ac:dyDescent="0.2">
      <c r="A232" s="357" t="s">
        <v>57</v>
      </c>
      <c r="B232" s="357"/>
      <c r="C232" s="357"/>
      <c r="D232" s="357"/>
      <c r="E232" s="357"/>
      <c r="F232" s="357"/>
      <c r="G232" s="357"/>
      <c r="H232" s="357"/>
      <c r="I232" s="357"/>
      <c r="J232" s="357"/>
      <c r="K232" s="357"/>
      <c r="L232" s="357"/>
      <c r="M232" s="357"/>
      <c r="N232" s="357"/>
      <c r="O232" s="357"/>
      <c r="P232" s="357"/>
      <c r="Q232" s="357"/>
      <c r="R232" s="357"/>
      <c r="S232" s="357"/>
      <c r="T232" s="357"/>
      <c r="U232" s="357"/>
      <c r="V232" s="357"/>
      <c r="W232" s="357"/>
      <c r="X232" s="357"/>
      <c r="Y232" s="357"/>
      <c r="Z232" s="357"/>
      <c r="AA232" s="357"/>
      <c r="AB232" s="357"/>
      <c r="AC232" s="357"/>
      <c r="AD232" s="357"/>
      <c r="AE232" s="357"/>
      <c r="AF232" s="357"/>
      <c r="AG232" s="357"/>
      <c r="AH232" s="357"/>
      <c r="AI232" s="357"/>
      <c r="AJ232" s="357"/>
      <c r="AK232" s="357"/>
      <c r="AL232" s="357"/>
      <c r="AM232" s="357"/>
      <c r="AN232" s="357"/>
      <c r="AO232" s="357"/>
      <c r="AP232" s="357"/>
      <c r="AQ232" s="357"/>
      <c r="AR232" s="357"/>
      <c r="AS232" s="357"/>
    </row>
    <row r="233" spans="1:54" s="5" customFormat="1" ht="13.15" hidden="1" customHeight="1" x14ac:dyDescent="0.2">
      <c r="A233" s="357" t="s">
        <v>362</v>
      </c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  <c r="L233" s="357"/>
      <c r="M233" s="357"/>
      <c r="N233" s="357"/>
      <c r="O233" s="357"/>
      <c r="P233" s="357"/>
      <c r="Q233" s="357"/>
      <c r="R233" s="357"/>
      <c r="S233" s="357"/>
      <c r="T233" s="357"/>
      <c r="U233" s="357"/>
      <c r="V233" s="357"/>
      <c r="W233" s="357"/>
      <c r="X233" s="357"/>
      <c r="Y233" s="357"/>
      <c r="Z233" s="357"/>
      <c r="AA233" s="357"/>
      <c r="AB233" s="357"/>
      <c r="AC233" s="357"/>
      <c r="AD233" s="357"/>
      <c r="AE233" s="357"/>
      <c r="AF233" s="357"/>
      <c r="AG233" s="357"/>
      <c r="AH233" s="357"/>
      <c r="AI233" s="357"/>
      <c r="AJ233" s="357"/>
      <c r="AK233" s="357"/>
      <c r="AL233" s="357"/>
      <c r="AM233" s="357"/>
      <c r="AN233" s="357"/>
      <c r="AO233" s="357"/>
      <c r="AP233" s="357"/>
      <c r="AQ233" s="357"/>
      <c r="AR233" s="357"/>
      <c r="AS233" s="357"/>
    </row>
    <row r="234" spans="1:54" s="5" customFormat="1" ht="13.15" hidden="1" customHeight="1" x14ac:dyDescent="0.2">
      <c r="A234" s="357" t="s">
        <v>39</v>
      </c>
      <c r="B234" s="357"/>
      <c r="C234" s="357"/>
      <c r="D234" s="357"/>
      <c r="E234" s="357"/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7"/>
      <c r="U234" s="357"/>
      <c r="V234" s="357"/>
      <c r="W234" s="357"/>
      <c r="X234" s="357"/>
      <c r="Y234" s="357"/>
      <c r="Z234" s="357"/>
      <c r="AA234" s="357"/>
      <c r="AB234" s="357"/>
      <c r="AC234" s="357"/>
      <c r="AD234" s="357"/>
      <c r="AE234" s="357"/>
      <c r="AF234" s="357"/>
      <c r="AG234" s="357"/>
      <c r="AH234" s="357"/>
      <c r="AI234" s="357"/>
      <c r="AJ234" s="357"/>
      <c r="AK234" s="357"/>
      <c r="AL234" s="357"/>
      <c r="AM234" s="357"/>
      <c r="AN234" s="357"/>
      <c r="AO234" s="357"/>
      <c r="AP234" s="357"/>
      <c r="AQ234" s="357"/>
      <c r="AR234" s="357"/>
      <c r="AS234" s="357"/>
    </row>
    <row r="235" spans="1:54" s="5" customFormat="1" ht="13.15" hidden="1" customHeight="1" x14ac:dyDescent="0.2"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</row>
    <row r="236" spans="1:54" s="5" customFormat="1" ht="12.75" hidden="1" customHeight="1" x14ac:dyDescent="0.2">
      <c r="A236" s="392" t="s">
        <v>23</v>
      </c>
      <c r="B236" s="392"/>
      <c r="C236" s="392"/>
      <c r="D236" s="392"/>
      <c r="E236" s="392" t="s">
        <v>40</v>
      </c>
      <c r="F236" s="392"/>
      <c r="G236" s="392" t="s">
        <v>58</v>
      </c>
      <c r="H236" s="392"/>
      <c r="I236" s="392"/>
      <c r="J236" s="392" t="s">
        <v>78</v>
      </c>
      <c r="K236" s="392"/>
      <c r="L236" s="392"/>
      <c r="M236" s="392"/>
      <c r="N236" s="392"/>
      <c r="O236" s="392"/>
      <c r="P236" s="392"/>
      <c r="Q236" s="392"/>
      <c r="R236" s="392"/>
      <c r="S236" s="392"/>
      <c r="T236" s="392"/>
      <c r="U236" s="392"/>
      <c r="V236" s="392"/>
      <c r="W236" s="392"/>
      <c r="X236" s="392"/>
      <c r="Y236" s="392"/>
      <c r="Z236" s="392"/>
      <c r="AA236" s="392"/>
      <c r="AB236" s="392"/>
      <c r="AC236" s="392"/>
      <c r="AD236" s="392"/>
      <c r="AE236" s="392"/>
      <c r="AF236" s="392"/>
      <c r="AG236" s="392"/>
      <c r="AH236" s="392"/>
      <c r="AI236" s="392"/>
      <c r="AJ236" s="392"/>
      <c r="AK236" s="392"/>
      <c r="AL236" s="392"/>
      <c r="AM236" s="392"/>
      <c r="AN236" s="392"/>
      <c r="AO236" s="392"/>
      <c r="AP236" s="392"/>
      <c r="AQ236" s="392"/>
      <c r="AR236" s="392"/>
      <c r="AS236" s="392"/>
    </row>
    <row r="237" spans="1:54" s="5" customFormat="1" ht="13.15" hidden="1" customHeight="1" x14ac:dyDescent="0.2">
      <c r="A237" s="392"/>
      <c r="B237" s="392"/>
      <c r="C237" s="392"/>
      <c r="D237" s="392"/>
      <c r="E237" s="392"/>
      <c r="F237" s="392"/>
      <c r="G237" s="392"/>
      <c r="H237" s="392"/>
      <c r="I237" s="392"/>
      <c r="J237" s="392" t="s">
        <v>59</v>
      </c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  <c r="V237" s="422" t="s">
        <v>28</v>
      </c>
      <c r="W237" s="422"/>
      <c r="X237" s="422"/>
      <c r="Y237" s="422"/>
      <c r="Z237" s="422"/>
      <c r="AA237" s="422"/>
      <c r="AB237" s="422"/>
      <c r="AC237" s="422"/>
      <c r="AD237" s="422"/>
      <c r="AE237" s="422"/>
      <c r="AF237" s="422"/>
      <c r="AG237" s="422"/>
      <c r="AH237" s="422"/>
      <c r="AI237" s="422"/>
      <c r="AJ237" s="422"/>
      <c r="AK237" s="422"/>
      <c r="AL237" s="422"/>
      <c r="AM237" s="422"/>
      <c r="AN237" s="422"/>
      <c r="AO237" s="422"/>
      <c r="AP237" s="422"/>
      <c r="AQ237" s="422"/>
      <c r="AR237" s="422"/>
      <c r="AS237" s="422"/>
    </row>
    <row r="238" spans="1:54" s="5" customFormat="1" ht="78.75" hidden="1" customHeight="1" x14ac:dyDescent="0.2">
      <c r="A238" s="392"/>
      <c r="B238" s="392"/>
      <c r="C238" s="392"/>
      <c r="D238" s="392"/>
      <c r="E238" s="392"/>
      <c r="F238" s="392"/>
      <c r="G238" s="392"/>
      <c r="H238" s="392"/>
      <c r="I238" s="392"/>
      <c r="J238" s="392"/>
      <c r="K238" s="392"/>
      <c r="L238" s="392"/>
      <c r="M238" s="392"/>
      <c r="N238" s="392"/>
      <c r="O238" s="392"/>
      <c r="P238" s="392"/>
      <c r="Q238" s="392"/>
      <c r="R238" s="392"/>
      <c r="S238" s="392"/>
      <c r="T238" s="392"/>
      <c r="U238" s="392"/>
      <c r="V238" s="392" t="s">
        <v>60</v>
      </c>
      <c r="W238" s="392"/>
      <c r="X238" s="392"/>
      <c r="Y238" s="392"/>
      <c r="Z238" s="392"/>
      <c r="AA238" s="392"/>
      <c r="AB238" s="392"/>
      <c r="AC238" s="392"/>
      <c r="AD238" s="392"/>
      <c r="AE238" s="392"/>
      <c r="AF238" s="392"/>
      <c r="AG238" s="392"/>
      <c r="AH238" s="392" t="s">
        <v>61</v>
      </c>
      <c r="AI238" s="392"/>
      <c r="AJ238" s="392"/>
      <c r="AK238" s="392"/>
      <c r="AL238" s="392"/>
      <c r="AM238" s="392"/>
      <c r="AN238" s="392"/>
      <c r="AO238" s="392"/>
      <c r="AP238" s="392"/>
      <c r="AQ238" s="392"/>
      <c r="AR238" s="392"/>
      <c r="AS238" s="392"/>
    </row>
    <row r="239" spans="1:54" s="5" customFormat="1" ht="51" hidden="1" customHeight="1" x14ac:dyDescent="0.2">
      <c r="A239" s="392"/>
      <c r="B239" s="392"/>
      <c r="C239" s="392"/>
      <c r="D239" s="392"/>
      <c r="E239" s="392"/>
      <c r="F239" s="392"/>
      <c r="G239" s="392"/>
      <c r="H239" s="392"/>
      <c r="I239" s="392"/>
      <c r="J239" s="392" t="s">
        <v>62</v>
      </c>
      <c r="K239" s="392"/>
      <c r="L239" s="392"/>
      <c r="M239" s="392"/>
      <c r="N239" s="392" t="s">
        <v>80</v>
      </c>
      <c r="O239" s="392"/>
      <c r="P239" s="392"/>
      <c r="Q239" s="392"/>
      <c r="R239" s="392" t="s">
        <v>81</v>
      </c>
      <c r="S239" s="392"/>
      <c r="T239" s="392"/>
      <c r="U239" s="392"/>
      <c r="V239" s="392" t="s">
        <v>62</v>
      </c>
      <c r="W239" s="392"/>
      <c r="X239" s="392"/>
      <c r="Y239" s="392"/>
      <c r="Z239" s="392" t="s">
        <v>80</v>
      </c>
      <c r="AA239" s="392"/>
      <c r="AB239" s="392"/>
      <c r="AC239" s="392"/>
      <c r="AD239" s="392" t="s">
        <v>81</v>
      </c>
      <c r="AE239" s="392"/>
      <c r="AF239" s="392"/>
      <c r="AG239" s="392"/>
      <c r="AH239" s="392" t="s">
        <v>62</v>
      </c>
      <c r="AI239" s="392"/>
      <c r="AJ239" s="392"/>
      <c r="AK239" s="392"/>
      <c r="AL239" s="392" t="s">
        <v>80</v>
      </c>
      <c r="AM239" s="392"/>
      <c r="AN239" s="392"/>
      <c r="AO239" s="392"/>
      <c r="AP239" s="392" t="s">
        <v>81</v>
      </c>
      <c r="AQ239" s="392"/>
      <c r="AR239" s="392"/>
      <c r="AS239" s="392"/>
    </row>
    <row r="240" spans="1:54" s="5" customFormat="1" hidden="1" x14ac:dyDescent="0.2">
      <c r="A240" s="421">
        <v>1</v>
      </c>
      <c r="B240" s="421"/>
      <c r="C240" s="421"/>
      <c r="D240" s="421"/>
      <c r="E240" s="289">
        <v>2</v>
      </c>
      <c r="F240" s="289"/>
      <c r="G240" s="289">
        <v>3</v>
      </c>
      <c r="H240" s="289"/>
      <c r="I240" s="289"/>
      <c r="J240" s="289">
        <v>4</v>
      </c>
      <c r="K240" s="289"/>
      <c r="L240" s="289"/>
      <c r="M240" s="289"/>
      <c r="N240" s="289">
        <v>5</v>
      </c>
      <c r="O240" s="289"/>
      <c r="P240" s="289"/>
      <c r="Q240" s="289"/>
      <c r="R240" s="289">
        <v>6</v>
      </c>
      <c r="S240" s="289"/>
      <c r="T240" s="289"/>
      <c r="U240" s="289"/>
      <c r="V240" s="289">
        <v>7</v>
      </c>
      <c r="W240" s="289"/>
      <c r="X240" s="289"/>
      <c r="Y240" s="289"/>
      <c r="Z240" s="289">
        <v>8</v>
      </c>
      <c r="AA240" s="289"/>
      <c r="AB240" s="289"/>
      <c r="AC240" s="289"/>
      <c r="AD240" s="289">
        <v>9</v>
      </c>
      <c r="AE240" s="289"/>
      <c r="AF240" s="289"/>
      <c r="AG240" s="289"/>
      <c r="AH240" s="289">
        <v>10</v>
      </c>
      <c r="AI240" s="289"/>
      <c r="AJ240" s="289"/>
      <c r="AK240" s="289"/>
      <c r="AL240" s="421">
        <v>11</v>
      </c>
      <c r="AM240" s="421"/>
      <c r="AN240" s="421"/>
      <c r="AO240" s="421"/>
      <c r="AP240" s="421">
        <v>12</v>
      </c>
      <c r="AQ240" s="421"/>
      <c r="AR240" s="421"/>
      <c r="AS240" s="421"/>
      <c r="AT240" s="420"/>
      <c r="AU240" s="420"/>
      <c r="AV240" s="420"/>
      <c r="AW240" s="420"/>
      <c r="AX240" s="420"/>
      <c r="AY240" s="420"/>
      <c r="AZ240" s="420"/>
      <c r="BA240" s="420"/>
      <c r="BB240" s="420"/>
    </row>
    <row r="241" spans="1:65" s="5" customFormat="1" ht="75.75" hidden="1" customHeight="1" x14ac:dyDescent="0.2">
      <c r="A241" s="293" t="s">
        <v>63</v>
      </c>
      <c r="B241" s="293"/>
      <c r="C241" s="293"/>
      <c r="D241" s="293"/>
      <c r="E241" s="308" t="s">
        <v>64</v>
      </c>
      <c r="F241" s="308"/>
      <c r="G241" s="307" t="s">
        <v>49</v>
      </c>
      <c r="H241" s="307"/>
      <c r="I241" s="307"/>
      <c r="J241" s="288">
        <f>J242+J245</f>
        <v>0</v>
      </c>
      <c r="K241" s="288"/>
      <c r="L241" s="288"/>
      <c r="M241" s="288"/>
      <c r="N241" s="288">
        <f t="shared" ref="N241" si="6">N242+N245</f>
        <v>0</v>
      </c>
      <c r="O241" s="288"/>
      <c r="P241" s="288"/>
      <c r="Q241" s="288"/>
      <c r="R241" s="288">
        <f t="shared" ref="R241" si="7">R242+R245</f>
        <v>0</v>
      </c>
      <c r="S241" s="288"/>
      <c r="T241" s="288"/>
      <c r="U241" s="288"/>
      <c r="V241" s="288">
        <f t="shared" ref="V241" si="8">V242+V245</f>
        <v>0</v>
      </c>
      <c r="W241" s="288"/>
      <c r="X241" s="288"/>
      <c r="Y241" s="288"/>
      <c r="Z241" s="288">
        <f t="shared" ref="Z241" si="9">Z242+Z245</f>
        <v>0</v>
      </c>
      <c r="AA241" s="288"/>
      <c r="AB241" s="288"/>
      <c r="AC241" s="288"/>
      <c r="AD241" s="288">
        <f t="shared" ref="AD241" si="10">AD242+AD245</f>
        <v>0</v>
      </c>
      <c r="AE241" s="288"/>
      <c r="AF241" s="288"/>
      <c r="AG241" s="288"/>
      <c r="AH241" s="288">
        <f t="shared" ref="AH241" si="11">AH242+AH245</f>
        <v>0</v>
      </c>
      <c r="AI241" s="288"/>
      <c r="AJ241" s="288"/>
      <c r="AK241" s="288"/>
      <c r="AL241" s="288">
        <f t="shared" ref="AL241" si="12">AL242+AL245</f>
        <v>0</v>
      </c>
      <c r="AM241" s="288"/>
      <c r="AN241" s="288"/>
      <c r="AO241" s="288"/>
      <c r="AP241" s="288">
        <f t="shared" ref="AP241" si="13">AP242+AP245</f>
        <v>0</v>
      </c>
      <c r="AQ241" s="288"/>
      <c r="AR241" s="288"/>
      <c r="AS241" s="288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293" t="s">
        <v>391</v>
      </c>
      <c r="B242" s="293"/>
      <c r="C242" s="293"/>
      <c r="D242" s="293"/>
      <c r="E242" s="325">
        <v>1001</v>
      </c>
      <c r="F242" s="327"/>
      <c r="G242" s="434" t="s">
        <v>49</v>
      </c>
      <c r="H242" s="435"/>
      <c r="I242" s="436"/>
      <c r="J242" s="331">
        <f>V242+AH242</f>
        <v>0</v>
      </c>
      <c r="K242" s="332"/>
      <c r="L242" s="332"/>
      <c r="M242" s="333"/>
      <c r="N242" s="331">
        <f t="shared" ref="N242" si="14">Z242+AL242</f>
        <v>0</v>
      </c>
      <c r="O242" s="332"/>
      <c r="P242" s="332"/>
      <c r="Q242" s="333"/>
      <c r="R242" s="331">
        <f t="shared" ref="R242" si="15">AD242+AP242</f>
        <v>0</v>
      </c>
      <c r="S242" s="332"/>
      <c r="T242" s="332"/>
      <c r="U242" s="333"/>
      <c r="V242" s="331"/>
      <c r="W242" s="332"/>
      <c r="X242" s="332"/>
      <c r="Y242" s="333"/>
      <c r="Z242" s="331"/>
      <c r="AA242" s="332"/>
      <c r="AB242" s="332"/>
      <c r="AC242" s="333"/>
      <c r="AD242" s="331"/>
      <c r="AE242" s="332"/>
      <c r="AF242" s="332"/>
      <c r="AG242" s="333"/>
      <c r="AH242" s="331"/>
      <c r="AI242" s="332"/>
      <c r="AJ242" s="332"/>
      <c r="AK242" s="333"/>
      <c r="AL242" s="331"/>
      <c r="AM242" s="332"/>
      <c r="AN242" s="332"/>
      <c r="AO242" s="333"/>
      <c r="AP242" s="319"/>
      <c r="AQ242" s="320"/>
      <c r="AR242" s="320"/>
      <c r="AS242" s="321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293" t="s">
        <v>392</v>
      </c>
      <c r="B243" s="293"/>
      <c r="C243" s="293"/>
      <c r="D243" s="293"/>
      <c r="E243" s="328"/>
      <c r="F243" s="330"/>
      <c r="G243" s="437"/>
      <c r="H243" s="438"/>
      <c r="I243" s="439"/>
      <c r="J243" s="334"/>
      <c r="K243" s="335"/>
      <c r="L243" s="335"/>
      <c r="M243" s="336"/>
      <c r="N243" s="334"/>
      <c r="O243" s="335"/>
      <c r="P243" s="335"/>
      <c r="Q243" s="336"/>
      <c r="R243" s="334"/>
      <c r="S243" s="335"/>
      <c r="T243" s="335"/>
      <c r="U243" s="336"/>
      <c r="V243" s="334"/>
      <c r="W243" s="335"/>
      <c r="X243" s="335"/>
      <c r="Y243" s="336"/>
      <c r="Z243" s="334"/>
      <c r="AA243" s="335"/>
      <c r="AB243" s="335"/>
      <c r="AC243" s="336"/>
      <c r="AD243" s="334"/>
      <c r="AE243" s="335"/>
      <c r="AF243" s="335"/>
      <c r="AG243" s="336"/>
      <c r="AH243" s="334"/>
      <c r="AI243" s="335"/>
      <c r="AJ243" s="335"/>
      <c r="AK243" s="336"/>
      <c r="AL243" s="334"/>
      <c r="AM243" s="335"/>
      <c r="AN243" s="335"/>
      <c r="AO243" s="336"/>
      <c r="AP243" s="322"/>
      <c r="AQ243" s="323"/>
      <c r="AR243" s="323"/>
      <c r="AS243" s="324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292"/>
      <c r="B244" s="292"/>
      <c r="C244" s="292"/>
      <c r="D244" s="292"/>
      <c r="E244" s="291"/>
      <c r="F244" s="291"/>
      <c r="G244" s="291"/>
      <c r="H244" s="291"/>
      <c r="I244" s="291"/>
      <c r="J244" s="288">
        <f t="shared" ref="J244:J246" si="16">V244+AH244</f>
        <v>0</v>
      </c>
      <c r="K244" s="288"/>
      <c r="L244" s="288"/>
      <c r="M244" s="288"/>
      <c r="N244" s="288">
        <f t="shared" ref="N244:N246" si="17">Z244+AL244</f>
        <v>0</v>
      </c>
      <c r="O244" s="288"/>
      <c r="P244" s="288"/>
      <c r="Q244" s="288"/>
      <c r="R244" s="288">
        <f t="shared" ref="R244:R246" si="18">AD244+AP244</f>
        <v>0</v>
      </c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288"/>
      <c r="AI244" s="288"/>
      <c r="AJ244" s="288"/>
      <c r="AK244" s="288"/>
      <c r="AL244" s="288"/>
      <c r="AM244" s="288"/>
      <c r="AN244" s="288"/>
      <c r="AO244" s="288"/>
      <c r="AP244" s="291"/>
      <c r="AQ244" s="291"/>
      <c r="AR244" s="291"/>
      <c r="AS244" s="291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293" t="s">
        <v>393</v>
      </c>
      <c r="B245" s="293"/>
      <c r="C245" s="293"/>
      <c r="D245" s="293"/>
      <c r="E245" s="294">
        <v>2001</v>
      </c>
      <c r="F245" s="294"/>
      <c r="G245" s="291"/>
      <c r="H245" s="291"/>
      <c r="I245" s="291"/>
      <c r="J245" s="288">
        <f t="shared" si="16"/>
        <v>0</v>
      </c>
      <c r="K245" s="288"/>
      <c r="L245" s="288"/>
      <c r="M245" s="288"/>
      <c r="N245" s="288">
        <f t="shared" si="17"/>
        <v>0</v>
      </c>
      <c r="O245" s="288"/>
      <c r="P245" s="288"/>
      <c r="Q245" s="288"/>
      <c r="R245" s="288">
        <f t="shared" si="18"/>
        <v>0</v>
      </c>
      <c r="S245" s="288"/>
      <c r="T245" s="288"/>
      <c r="U245" s="288"/>
      <c r="V245" s="288"/>
      <c r="W245" s="288"/>
      <c r="X245" s="288"/>
      <c r="Y245" s="288"/>
      <c r="Z245" s="288"/>
      <c r="AA245" s="288"/>
      <c r="AB245" s="288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91"/>
      <c r="AQ245" s="291"/>
      <c r="AR245" s="291"/>
      <c r="AS245" s="291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292"/>
      <c r="B246" s="292"/>
      <c r="C246" s="292"/>
      <c r="D246" s="292"/>
      <c r="E246" s="291"/>
      <c r="F246" s="291"/>
      <c r="G246" s="291"/>
      <c r="H246" s="291"/>
      <c r="I246" s="291"/>
      <c r="J246" s="288">
        <f t="shared" si="16"/>
        <v>0</v>
      </c>
      <c r="K246" s="288"/>
      <c r="L246" s="288"/>
      <c r="M246" s="288"/>
      <c r="N246" s="288">
        <f t="shared" si="17"/>
        <v>0</v>
      </c>
      <c r="O246" s="288"/>
      <c r="P246" s="288"/>
      <c r="Q246" s="288"/>
      <c r="R246" s="288">
        <f t="shared" si="18"/>
        <v>0</v>
      </c>
      <c r="S246" s="288"/>
      <c r="T246" s="288"/>
      <c r="U246" s="288"/>
      <c r="V246" s="291"/>
      <c r="W246" s="291"/>
      <c r="X246" s="291"/>
      <c r="Y246" s="291"/>
      <c r="Z246" s="288"/>
      <c r="AA246" s="288"/>
      <c r="AB246" s="288"/>
      <c r="AC246" s="288"/>
      <c r="AD246" s="288"/>
      <c r="AE246" s="288"/>
      <c r="AF246" s="288"/>
      <c r="AG246" s="288"/>
      <c r="AH246" s="288"/>
      <c r="AI246" s="288"/>
      <c r="AJ246" s="288"/>
      <c r="AK246" s="288"/>
      <c r="AL246" s="288"/>
      <c r="AM246" s="288"/>
      <c r="AN246" s="288"/>
      <c r="AO246" s="288"/>
      <c r="AP246" s="291"/>
      <c r="AQ246" s="291"/>
      <c r="AR246" s="291"/>
      <c r="AS246" s="291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21"/>
      <c r="N247" s="221"/>
      <c r="O247" s="221"/>
      <c r="P247" s="221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22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21"/>
      <c r="N248" s="221"/>
      <c r="O248" s="221"/>
      <c r="P248" s="221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  <c r="AI248" s="222"/>
      <c r="AJ248" s="222"/>
      <c r="AK248" s="222"/>
      <c r="AL248" s="222"/>
      <c r="AM248" s="222"/>
      <c r="AN248" s="290" t="s">
        <v>358</v>
      </c>
      <c r="AO248" s="290"/>
      <c r="AP248" s="290"/>
      <c r="AQ248" s="290"/>
      <c r="AR248" s="290"/>
      <c r="AS248" s="290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357" t="s">
        <v>65</v>
      </c>
      <c r="B249" s="357"/>
      <c r="C249" s="357"/>
      <c r="D249" s="357"/>
      <c r="E249" s="357"/>
      <c r="F249" s="357"/>
      <c r="G249" s="357"/>
      <c r="H249" s="357"/>
      <c r="I249" s="357"/>
      <c r="J249" s="357"/>
      <c r="K249" s="357"/>
      <c r="L249" s="357"/>
      <c r="M249" s="357"/>
      <c r="N249" s="357"/>
      <c r="O249" s="357"/>
      <c r="P249" s="357"/>
      <c r="Q249" s="357"/>
      <c r="R249" s="357"/>
      <c r="S249" s="357"/>
      <c r="T249" s="357"/>
      <c r="U249" s="357"/>
      <c r="V249" s="357"/>
      <c r="W249" s="357"/>
      <c r="X249" s="357"/>
      <c r="Y249" s="357"/>
      <c r="Z249" s="357"/>
      <c r="AA249" s="357"/>
      <c r="AB249" s="357"/>
      <c r="AC249" s="357"/>
      <c r="AD249" s="357"/>
      <c r="AE249" s="357"/>
      <c r="AF249" s="357"/>
      <c r="AG249" s="357"/>
      <c r="AH249" s="357"/>
      <c r="AI249" s="357"/>
      <c r="AJ249" s="357"/>
      <c r="AK249" s="357"/>
      <c r="AL249" s="357"/>
      <c r="AM249" s="357"/>
      <c r="AN249" s="357"/>
      <c r="AO249" s="357"/>
      <c r="AP249" s="357"/>
      <c r="AQ249" s="357"/>
      <c r="AR249" s="357"/>
      <c r="AS249" s="357"/>
    </row>
    <row r="250" spans="1:65" s="5" customFormat="1" ht="13.15" hidden="1" customHeight="1" x14ac:dyDescent="0.2">
      <c r="A250" s="357" t="s">
        <v>363</v>
      </c>
      <c r="B250" s="357"/>
      <c r="C250" s="357"/>
      <c r="D250" s="357"/>
      <c r="E250" s="357"/>
      <c r="F250" s="357"/>
      <c r="G250" s="357"/>
      <c r="H250" s="357"/>
      <c r="I250" s="357"/>
      <c r="J250" s="357"/>
      <c r="K250" s="357"/>
      <c r="L250" s="357"/>
      <c r="M250" s="357"/>
      <c r="N250" s="357"/>
      <c r="O250" s="357"/>
      <c r="P250" s="357"/>
      <c r="Q250" s="357"/>
      <c r="R250" s="357"/>
      <c r="S250" s="357"/>
      <c r="T250" s="357"/>
      <c r="U250" s="357"/>
      <c r="V250" s="357"/>
      <c r="W250" s="357"/>
      <c r="X250" s="357"/>
      <c r="Y250" s="357"/>
      <c r="Z250" s="357"/>
      <c r="AA250" s="357"/>
      <c r="AB250" s="357"/>
      <c r="AC250" s="357"/>
      <c r="AD250" s="357"/>
      <c r="AE250" s="357"/>
      <c r="AF250" s="357"/>
      <c r="AG250" s="357"/>
      <c r="AH250" s="357"/>
      <c r="AI250" s="357"/>
      <c r="AJ250" s="357"/>
      <c r="AK250" s="357"/>
      <c r="AL250" s="357"/>
      <c r="AM250" s="357"/>
      <c r="AN250" s="357"/>
      <c r="AO250" s="357"/>
      <c r="AP250" s="357"/>
      <c r="AQ250" s="357"/>
      <c r="AR250" s="357"/>
      <c r="AS250" s="357"/>
    </row>
    <row r="251" spans="1:65" s="5" customFormat="1" ht="13.15" hidden="1" customHeight="1" x14ac:dyDescent="0.2">
      <c r="A251" s="357" t="s">
        <v>39</v>
      </c>
      <c r="B251" s="357"/>
      <c r="C251" s="357"/>
      <c r="D251" s="357"/>
      <c r="E251" s="357"/>
      <c r="F251" s="357"/>
      <c r="G251" s="357"/>
      <c r="H251" s="357"/>
      <c r="I251" s="357"/>
      <c r="J251" s="357"/>
      <c r="K251" s="357"/>
      <c r="L251" s="357"/>
      <c r="M251" s="357"/>
      <c r="N251" s="357"/>
      <c r="O251" s="357"/>
      <c r="P251" s="357"/>
      <c r="Q251" s="357"/>
      <c r="R251" s="357"/>
      <c r="S251" s="357"/>
      <c r="T251" s="357"/>
      <c r="U251" s="357"/>
      <c r="V251" s="357"/>
      <c r="W251" s="357"/>
      <c r="X251" s="357"/>
      <c r="Y251" s="357"/>
      <c r="Z251" s="357"/>
      <c r="AA251" s="357"/>
      <c r="AB251" s="357"/>
      <c r="AC251" s="357"/>
      <c r="AD251" s="357"/>
      <c r="AE251" s="357"/>
      <c r="AF251" s="357"/>
      <c r="AG251" s="357"/>
      <c r="AH251" s="357"/>
      <c r="AI251" s="357"/>
      <c r="AJ251" s="357"/>
      <c r="AK251" s="357"/>
      <c r="AL251" s="357"/>
      <c r="AM251" s="357"/>
      <c r="AN251" s="357"/>
      <c r="AO251" s="357"/>
      <c r="AP251" s="357"/>
      <c r="AQ251" s="357"/>
      <c r="AR251" s="357"/>
      <c r="AS251" s="357"/>
    </row>
    <row r="252" spans="1:65" s="5" customFormat="1" ht="13.15" hidden="1" customHeight="1" x14ac:dyDescent="0.2">
      <c r="A252" s="420" t="s">
        <v>360</v>
      </c>
      <c r="B252" s="420"/>
      <c r="C252" s="420"/>
      <c r="D252" s="420"/>
      <c r="E252" s="420"/>
      <c r="F252" s="420"/>
      <c r="G252" s="420"/>
      <c r="H252" s="420"/>
      <c r="I252" s="420"/>
      <c r="J252" s="420"/>
      <c r="K252" s="420"/>
      <c r="L252" s="420"/>
      <c r="M252" s="420"/>
      <c r="N252" s="420"/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  <c r="Y252" s="420"/>
      <c r="Z252" s="420"/>
      <c r="AA252" s="420"/>
      <c r="AB252" s="420"/>
      <c r="AC252" s="420"/>
      <c r="AD252" s="420"/>
      <c r="AE252" s="420"/>
      <c r="AF252" s="420"/>
      <c r="AG252" s="420"/>
      <c r="AH252" s="420"/>
      <c r="AI252" s="420"/>
      <c r="AJ252" s="420"/>
      <c r="AK252" s="420"/>
      <c r="AL252" s="420"/>
      <c r="AM252" s="420"/>
      <c r="AN252" s="420"/>
      <c r="AO252" s="420"/>
      <c r="AP252" s="420"/>
      <c r="AQ252" s="420"/>
      <c r="AR252" s="420"/>
      <c r="AS252" s="420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23" t="s">
        <v>23</v>
      </c>
      <c r="B254" s="423"/>
      <c r="C254" s="423"/>
      <c r="D254" s="423"/>
      <c r="E254" s="423"/>
      <c r="F254" s="423"/>
      <c r="G254" s="423"/>
      <c r="H254" s="423"/>
      <c r="I254" s="423"/>
      <c r="J254" s="423"/>
      <c r="K254" s="423"/>
      <c r="L254" s="423"/>
      <c r="M254" s="423"/>
      <c r="N254" s="423"/>
      <c r="O254" s="423"/>
      <c r="P254" s="423"/>
      <c r="Q254" s="423"/>
      <c r="R254" s="423"/>
      <c r="S254" s="423"/>
      <c r="T254" s="423"/>
      <c r="U254" s="423"/>
      <c r="V254" s="423"/>
      <c r="W254" s="423"/>
      <c r="X254" s="423"/>
      <c r="Y254" s="423"/>
      <c r="Z254" s="423"/>
      <c r="AA254" s="423"/>
      <c r="AB254" s="423"/>
      <c r="AC254" s="423"/>
      <c r="AD254" s="392" t="s">
        <v>40</v>
      </c>
      <c r="AE254" s="392"/>
      <c r="AF254" s="392"/>
      <c r="AG254" s="392"/>
      <c r="AH254" s="392" t="s">
        <v>77</v>
      </c>
      <c r="AI254" s="392"/>
      <c r="AJ254" s="392"/>
      <c r="AK254" s="392"/>
      <c r="AL254" s="392"/>
      <c r="AM254" s="392"/>
      <c r="AN254" s="392"/>
      <c r="AO254" s="392"/>
      <c r="AP254" s="392"/>
      <c r="AQ254" s="392"/>
      <c r="AR254" s="392"/>
      <c r="AS254" s="222"/>
    </row>
    <row r="255" spans="1:65" s="5" customFormat="1" ht="13.15" hidden="1" customHeight="1" x14ac:dyDescent="0.2">
      <c r="A255" s="421">
        <v>1</v>
      </c>
      <c r="B255" s="421"/>
      <c r="C255" s="421"/>
      <c r="D255" s="421"/>
      <c r="E255" s="421"/>
      <c r="F255" s="421"/>
      <c r="G255" s="421"/>
      <c r="H255" s="421"/>
      <c r="I255" s="421"/>
      <c r="J255" s="421"/>
      <c r="K255" s="421"/>
      <c r="L255" s="421"/>
      <c r="M255" s="421"/>
      <c r="N255" s="421"/>
      <c r="O255" s="421"/>
      <c r="P255" s="421"/>
      <c r="Q255" s="421"/>
      <c r="R255" s="421"/>
      <c r="S255" s="421"/>
      <c r="T255" s="421"/>
      <c r="U255" s="421"/>
      <c r="V255" s="421"/>
      <c r="W255" s="421"/>
      <c r="X255" s="421"/>
      <c r="Y255" s="421"/>
      <c r="Z255" s="421"/>
      <c r="AA255" s="421"/>
      <c r="AB255" s="421"/>
      <c r="AC255" s="421"/>
      <c r="AD255" s="289">
        <v>2</v>
      </c>
      <c r="AE255" s="289"/>
      <c r="AF255" s="289"/>
      <c r="AG255" s="289"/>
      <c r="AH255" s="294">
        <v>3</v>
      </c>
      <c r="AI255" s="294"/>
      <c r="AJ255" s="294"/>
      <c r="AK255" s="294"/>
      <c r="AL255" s="294"/>
      <c r="AM255" s="294"/>
      <c r="AN255" s="294"/>
      <c r="AO255" s="294"/>
      <c r="AP255" s="294"/>
      <c r="AQ255" s="294"/>
      <c r="AR255" s="294"/>
      <c r="AS255" s="222"/>
    </row>
    <row r="256" spans="1:65" s="5" customFormat="1" ht="12.75" hidden="1" customHeight="1" x14ac:dyDescent="0.2">
      <c r="A256" s="425" t="s">
        <v>51</v>
      </c>
      <c r="B256" s="425"/>
      <c r="C256" s="425"/>
      <c r="D256" s="425"/>
      <c r="E256" s="425"/>
      <c r="F256" s="425"/>
      <c r="G256" s="425"/>
      <c r="H256" s="425"/>
      <c r="I256" s="425"/>
      <c r="J256" s="425"/>
      <c r="K256" s="425"/>
      <c r="L256" s="425"/>
      <c r="M256" s="425"/>
      <c r="N256" s="425"/>
      <c r="O256" s="425"/>
      <c r="P256" s="425"/>
      <c r="Q256" s="425"/>
      <c r="R256" s="425"/>
      <c r="S256" s="425"/>
      <c r="T256" s="425"/>
      <c r="U256" s="425"/>
      <c r="V256" s="425"/>
      <c r="W256" s="425"/>
      <c r="X256" s="425"/>
      <c r="Y256" s="425"/>
      <c r="Z256" s="425"/>
      <c r="AA256" s="425"/>
      <c r="AB256" s="425"/>
      <c r="AC256" s="425"/>
      <c r="AD256" s="426" t="s">
        <v>66</v>
      </c>
      <c r="AE256" s="426"/>
      <c r="AF256" s="426"/>
      <c r="AG256" s="426"/>
      <c r="AH256" s="291"/>
      <c r="AI256" s="291"/>
      <c r="AJ256" s="291"/>
      <c r="AK256" s="291"/>
      <c r="AL256" s="291"/>
      <c r="AM256" s="291"/>
      <c r="AN256" s="291"/>
      <c r="AO256" s="291"/>
      <c r="AP256" s="291"/>
      <c r="AQ256" s="291"/>
      <c r="AR256" s="291"/>
      <c r="AS256" s="222"/>
    </row>
    <row r="257" spans="1:65" s="5" customFormat="1" ht="12.75" hidden="1" customHeight="1" x14ac:dyDescent="0.2">
      <c r="A257" s="425" t="s">
        <v>52</v>
      </c>
      <c r="B257" s="425"/>
      <c r="C257" s="425"/>
      <c r="D257" s="425"/>
      <c r="E257" s="425"/>
      <c r="F257" s="425"/>
      <c r="G257" s="425"/>
      <c r="H257" s="425"/>
      <c r="I257" s="425"/>
      <c r="J257" s="425"/>
      <c r="K257" s="425"/>
      <c r="L257" s="425"/>
      <c r="M257" s="425"/>
      <c r="N257" s="425"/>
      <c r="O257" s="425"/>
      <c r="P257" s="425"/>
      <c r="Q257" s="425"/>
      <c r="R257" s="425"/>
      <c r="S257" s="425"/>
      <c r="T257" s="425"/>
      <c r="U257" s="425"/>
      <c r="V257" s="425"/>
      <c r="W257" s="425"/>
      <c r="X257" s="425"/>
      <c r="Y257" s="425"/>
      <c r="Z257" s="425"/>
      <c r="AA257" s="425"/>
      <c r="AB257" s="425"/>
      <c r="AC257" s="425"/>
      <c r="AD257" s="426" t="s">
        <v>67</v>
      </c>
      <c r="AE257" s="426"/>
      <c r="AF257" s="426"/>
      <c r="AG257" s="426"/>
      <c r="AH257" s="291"/>
      <c r="AI257" s="291"/>
      <c r="AJ257" s="291"/>
      <c r="AK257" s="291"/>
      <c r="AL257" s="291"/>
      <c r="AM257" s="291"/>
      <c r="AN257" s="291"/>
      <c r="AO257" s="291"/>
      <c r="AP257" s="291"/>
      <c r="AQ257" s="291"/>
      <c r="AR257" s="291"/>
      <c r="AS257" s="222"/>
    </row>
    <row r="258" spans="1:65" s="5" customFormat="1" ht="12.75" hidden="1" customHeight="1" x14ac:dyDescent="0.2">
      <c r="A258" s="425" t="s">
        <v>70</v>
      </c>
      <c r="B258" s="425"/>
      <c r="C258" s="425"/>
      <c r="D258" s="425"/>
      <c r="E258" s="425"/>
      <c r="F258" s="425"/>
      <c r="G258" s="425"/>
      <c r="H258" s="425"/>
      <c r="I258" s="425"/>
      <c r="J258" s="425"/>
      <c r="K258" s="425"/>
      <c r="L258" s="425"/>
      <c r="M258" s="425"/>
      <c r="N258" s="425"/>
      <c r="O258" s="425"/>
      <c r="P258" s="425"/>
      <c r="Q258" s="425"/>
      <c r="R258" s="425"/>
      <c r="S258" s="425"/>
      <c r="T258" s="425"/>
      <c r="U258" s="425"/>
      <c r="V258" s="425"/>
      <c r="W258" s="425"/>
      <c r="X258" s="425"/>
      <c r="Y258" s="425"/>
      <c r="Z258" s="425"/>
      <c r="AA258" s="425"/>
      <c r="AB258" s="425"/>
      <c r="AC258" s="425"/>
      <c r="AD258" s="426" t="s">
        <v>68</v>
      </c>
      <c r="AE258" s="426"/>
      <c r="AF258" s="426"/>
      <c r="AG258" s="426"/>
      <c r="AH258" s="291"/>
      <c r="AI258" s="291"/>
      <c r="AJ258" s="291"/>
      <c r="AK258" s="291"/>
      <c r="AL258" s="291"/>
      <c r="AM258" s="291"/>
      <c r="AN258" s="291"/>
      <c r="AO258" s="291"/>
      <c r="AP258" s="291"/>
      <c r="AQ258" s="291"/>
      <c r="AR258" s="291"/>
      <c r="AS258" s="222"/>
    </row>
    <row r="259" spans="1:65" s="5" customFormat="1" hidden="1" x14ac:dyDescent="0.2">
      <c r="A259" s="425"/>
      <c r="B259" s="425"/>
      <c r="C259" s="425"/>
      <c r="D259" s="425"/>
      <c r="E259" s="425"/>
      <c r="F259" s="425"/>
      <c r="G259" s="425"/>
      <c r="H259" s="425"/>
      <c r="I259" s="425"/>
      <c r="J259" s="425"/>
      <c r="K259" s="425"/>
      <c r="L259" s="425"/>
      <c r="M259" s="425"/>
      <c r="N259" s="425"/>
      <c r="O259" s="425"/>
      <c r="P259" s="425"/>
      <c r="Q259" s="425"/>
      <c r="R259" s="425"/>
      <c r="S259" s="425"/>
      <c r="T259" s="425"/>
      <c r="U259" s="425"/>
      <c r="V259" s="425"/>
      <c r="W259" s="425"/>
      <c r="X259" s="425"/>
      <c r="Y259" s="425"/>
      <c r="Z259" s="425"/>
      <c r="AA259" s="425"/>
      <c r="AB259" s="425"/>
      <c r="AC259" s="425"/>
      <c r="AD259" s="426"/>
      <c r="AE259" s="426"/>
      <c r="AF259" s="426"/>
      <c r="AG259" s="426"/>
      <c r="AH259" s="291"/>
      <c r="AI259" s="291"/>
      <c r="AJ259" s="291"/>
      <c r="AK259" s="291"/>
      <c r="AL259" s="291"/>
      <c r="AM259" s="291"/>
      <c r="AN259" s="291"/>
      <c r="AO259" s="291"/>
      <c r="AP259" s="291"/>
      <c r="AQ259" s="291"/>
      <c r="AR259" s="291"/>
      <c r="AS259" s="222"/>
    </row>
    <row r="260" spans="1:65" s="5" customFormat="1" ht="12.75" hidden="1" customHeight="1" x14ac:dyDescent="0.2">
      <c r="A260" s="425" t="s">
        <v>71</v>
      </c>
      <c r="B260" s="425"/>
      <c r="C260" s="425"/>
      <c r="D260" s="425"/>
      <c r="E260" s="425"/>
      <c r="F260" s="425"/>
      <c r="G260" s="425"/>
      <c r="H260" s="425"/>
      <c r="I260" s="425"/>
      <c r="J260" s="425"/>
      <c r="K260" s="425"/>
      <c r="L260" s="425"/>
      <c r="M260" s="425"/>
      <c r="N260" s="425"/>
      <c r="O260" s="425"/>
      <c r="P260" s="425"/>
      <c r="Q260" s="425"/>
      <c r="R260" s="425"/>
      <c r="S260" s="425"/>
      <c r="T260" s="425"/>
      <c r="U260" s="425"/>
      <c r="V260" s="425"/>
      <c r="W260" s="425"/>
      <c r="X260" s="425"/>
      <c r="Y260" s="425"/>
      <c r="Z260" s="425"/>
      <c r="AA260" s="425"/>
      <c r="AB260" s="425"/>
      <c r="AC260" s="425"/>
      <c r="AD260" s="426" t="s">
        <v>69</v>
      </c>
      <c r="AE260" s="426"/>
      <c r="AF260" s="426"/>
      <c r="AG260" s="426"/>
      <c r="AH260" s="291"/>
      <c r="AI260" s="291"/>
      <c r="AJ260" s="291"/>
      <c r="AK260" s="291"/>
      <c r="AL260" s="291"/>
      <c r="AM260" s="291"/>
      <c r="AN260" s="291"/>
      <c r="AO260" s="291"/>
      <c r="AP260" s="291"/>
      <c r="AQ260" s="291"/>
      <c r="AR260" s="291"/>
      <c r="AS260" s="222"/>
    </row>
    <row r="261" spans="1:65" s="5" customFormat="1" hidden="1" x14ac:dyDescent="0.2">
      <c r="A261" s="424"/>
      <c r="B261" s="424"/>
      <c r="C261" s="424"/>
      <c r="D261" s="424"/>
      <c r="E261" s="424"/>
      <c r="F261" s="424"/>
      <c r="G261" s="424"/>
      <c r="H261" s="424"/>
      <c r="I261" s="424"/>
      <c r="J261" s="424"/>
      <c r="K261" s="424"/>
      <c r="L261" s="424"/>
      <c r="M261" s="424"/>
      <c r="N261" s="424"/>
      <c r="O261" s="424"/>
      <c r="P261" s="424"/>
      <c r="Q261" s="424"/>
      <c r="R261" s="424"/>
      <c r="S261" s="424"/>
      <c r="T261" s="424"/>
      <c r="U261" s="424"/>
      <c r="V261" s="424"/>
      <c r="W261" s="424"/>
      <c r="X261" s="424"/>
      <c r="Y261" s="424"/>
      <c r="Z261" s="424"/>
      <c r="AA261" s="424"/>
      <c r="AB261" s="424"/>
      <c r="AC261" s="424"/>
      <c r="AD261" s="288"/>
      <c r="AE261" s="288"/>
      <c r="AF261" s="288"/>
      <c r="AG261" s="288"/>
      <c r="AH261" s="291"/>
      <c r="AI261" s="291"/>
      <c r="AJ261" s="291"/>
      <c r="AK261" s="291"/>
      <c r="AL261" s="291"/>
      <c r="AM261" s="291"/>
      <c r="AN261" s="291"/>
      <c r="AO261" s="291"/>
      <c r="AP261" s="291"/>
      <c r="AQ261" s="291"/>
      <c r="AR261" s="291"/>
      <c r="AS261" s="222"/>
    </row>
    <row r="262" spans="1:65" s="5" customFormat="1" hidden="1" x14ac:dyDescent="0.2">
      <c r="I262" s="12"/>
      <c r="J262" s="12"/>
      <c r="K262" s="12"/>
      <c r="L262" s="12"/>
      <c r="M262" s="223"/>
      <c r="N262" s="223"/>
      <c r="O262" s="223"/>
      <c r="P262" s="223"/>
      <c r="Q262" s="223"/>
      <c r="R262" s="223"/>
      <c r="S262" s="223"/>
      <c r="T262" s="223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21"/>
      <c r="N263" s="221"/>
      <c r="O263" s="221"/>
      <c r="P263" s="221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90" t="s">
        <v>359</v>
      </c>
      <c r="AO263" s="290"/>
      <c r="AP263" s="290"/>
      <c r="AQ263" s="290"/>
      <c r="AR263" s="290"/>
      <c r="AS263" s="290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357" t="s">
        <v>72</v>
      </c>
      <c r="B264" s="357"/>
      <c r="C264" s="357"/>
      <c r="D264" s="357"/>
      <c r="E264" s="357"/>
      <c r="F264" s="357"/>
      <c r="G264" s="357"/>
      <c r="H264" s="357"/>
      <c r="I264" s="357"/>
      <c r="J264" s="357"/>
      <c r="K264" s="357"/>
      <c r="L264" s="357"/>
      <c r="M264" s="357"/>
      <c r="N264" s="357"/>
      <c r="O264" s="357"/>
      <c r="P264" s="357"/>
      <c r="Q264" s="357"/>
      <c r="R264" s="357"/>
      <c r="S264" s="357"/>
      <c r="T264" s="357"/>
      <c r="U264" s="357"/>
      <c r="V264" s="357"/>
      <c r="W264" s="357"/>
      <c r="X264" s="357"/>
      <c r="Y264" s="357"/>
      <c r="Z264" s="357"/>
      <c r="AA264" s="357"/>
      <c r="AB264" s="357"/>
      <c r="AC264" s="357"/>
      <c r="AD264" s="357"/>
      <c r="AE264" s="357"/>
      <c r="AF264" s="357"/>
      <c r="AG264" s="357"/>
      <c r="AH264" s="357"/>
      <c r="AI264" s="357"/>
      <c r="AJ264" s="357"/>
      <c r="AK264" s="357"/>
      <c r="AL264" s="357"/>
      <c r="AM264" s="357"/>
      <c r="AN264" s="357"/>
      <c r="AO264" s="357"/>
      <c r="AP264" s="357"/>
      <c r="AQ264" s="357"/>
      <c r="AR264" s="357"/>
      <c r="AS264" s="357"/>
    </row>
    <row r="265" spans="1:65" s="5" customFormat="1" ht="12.75" hidden="1" customHeight="1" x14ac:dyDescent="0.2">
      <c r="A265" s="219"/>
      <c r="B265" s="219"/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O265" s="219"/>
      <c r="AP265" s="219"/>
      <c r="AQ265" s="219"/>
      <c r="AR265" s="219"/>
      <c r="AS265" s="219"/>
    </row>
    <row r="266" spans="1:65" s="5" customFormat="1" ht="12.75" hidden="1" customHeight="1" x14ac:dyDescent="0.2">
      <c r="A266" s="423" t="s">
        <v>23</v>
      </c>
      <c r="B266" s="423"/>
      <c r="C266" s="423"/>
      <c r="D266" s="423"/>
      <c r="E266" s="423"/>
      <c r="F266" s="423"/>
      <c r="G266" s="423"/>
      <c r="H266" s="423"/>
      <c r="I266" s="423"/>
      <c r="J266" s="423"/>
      <c r="K266" s="423"/>
      <c r="L266" s="423"/>
      <c r="M266" s="423"/>
      <c r="N266" s="423"/>
      <c r="O266" s="423"/>
      <c r="P266" s="423"/>
      <c r="Q266" s="423"/>
      <c r="R266" s="423"/>
      <c r="S266" s="423"/>
      <c r="T266" s="423"/>
      <c r="U266" s="423"/>
      <c r="V266" s="423"/>
      <c r="W266" s="423"/>
      <c r="X266" s="423"/>
      <c r="Y266" s="423"/>
      <c r="Z266" s="423"/>
      <c r="AA266" s="423"/>
      <c r="AB266" s="423"/>
      <c r="AC266" s="423"/>
      <c r="AD266" s="392" t="s">
        <v>40</v>
      </c>
      <c r="AE266" s="392"/>
      <c r="AF266" s="392"/>
      <c r="AG266" s="392"/>
      <c r="AH266" s="392" t="s">
        <v>76</v>
      </c>
      <c r="AI266" s="392"/>
      <c r="AJ266" s="392"/>
      <c r="AK266" s="392"/>
      <c r="AL266" s="392"/>
      <c r="AM266" s="392"/>
      <c r="AN266" s="392"/>
      <c r="AO266" s="392"/>
      <c r="AP266" s="392"/>
      <c r="AQ266" s="392"/>
      <c r="AR266" s="392"/>
      <c r="AS266" s="222"/>
    </row>
    <row r="267" spans="1:65" s="5" customFormat="1" ht="12.75" hidden="1" customHeight="1" x14ac:dyDescent="0.2">
      <c r="A267" s="421">
        <v>1</v>
      </c>
      <c r="B267" s="421"/>
      <c r="C267" s="421"/>
      <c r="D267" s="421"/>
      <c r="E267" s="421"/>
      <c r="F267" s="421"/>
      <c r="G267" s="421"/>
      <c r="H267" s="421"/>
      <c r="I267" s="421"/>
      <c r="J267" s="421"/>
      <c r="K267" s="421"/>
      <c r="L267" s="421"/>
      <c r="M267" s="421"/>
      <c r="N267" s="421"/>
      <c r="O267" s="421"/>
      <c r="P267" s="421"/>
      <c r="Q267" s="421"/>
      <c r="R267" s="421"/>
      <c r="S267" s="421"/>
      <c r="T267" s="421"/>
      <c r="U267" s="421"/>
      <c r="V267" s="421"/>
      <c r="W267" s="421"/>
      <c r="X267" s="421"/>
      <c r="Y267" s="421"/>
      <c r="Z267" s="421"/>
      <c r="AA267" s="421"/>
      <c r="AB267" s="421"/>
      <c r="AC267" s="421"/>
      <c r="AD267" s="289">
        <v>2</v>
      </c>
      <c r="AE267" s="289"/>
      <c r="AF267" s="289"/>
      <c r="AG267" s="289"/>
      <c r="AH267" s="294">
        <v>3</v>
      </c>
      <c r="AI267" s="294"/>
      <c r="AJ267" s="294"/>
      <c r="AK267" s="294"/>
      <c r="AL267" s="294"/>
      <c r="AM267" s="294"/>
      <c r="AN267" s="294"/>
      <c r="AO267" s="294"/>
      <c r="AP267" s="294"/>
      <c r="AQ267" s="294"/>
      <c r="AR267" s="294"/>
      <c r="AS267" s="222"/>
    </row>
    <row r="268" spans="1:65" s="5" customFormat="1" ht="12.75" hidden="1" customHeight="1" x14ac:dyDescent="0.2">
      <c r="A268" s="425" t="s">
        <v>73</v>
      </c>
      <c r="B268" s="425"/>
      <c r="C268" s="425"/>
      <c r="D268" s="425"/>
      <c r="E268" s="425"/>
      <c r="F268" s="425"/>
      <c r="G268" s="425"/>
      <c r="H268" s="425"/>
      <c r="I268" s="425"/>
      <c r="J268" s="425"/>
      <c r="K268" s="425"/>
      <c r="L268" s="425"/>
      <c r="M268" s="425"/>
      <c r="N268" s="425"/>
      <c r="O268" s="425"/>
      <c r="P268" s="425"/>
      <c r="Q268" s="425"/>
      <c r="R268" s="425"/>
      <c r="S268" s="425"/>
      <c r="T268" s="425"/>
      <c r="U268" s="425"/>
      <c r="V268" s="425"/>
      <c r="W268" s="425"/>
      <c r="X268" s="425"/>
      <c r="Y268" s="425"/>
      <c r="Z268" s="425"/>
      <c r="AA268" s="425"/>
      <c r="AB268" s="425"/>
      <c r="AC268" s="425"/>
      <c r="AD268" s="426" t="s">
        <v>66</v>
      </c>
      <c r="AE268" s="426"/>
      <c r="AF268" s="426"/>
      <c r="AG268" s="426"/>
      <c r="AH268" s="288"/>
      <c r="AI268" s="288"/>
      <c r="AJ268" s="288"/>
      <c r="AK268" s="288"/>
      <c r="AL268" s="288"/>
      <c r="AM268" s="288"/>
      <c r="AN268" s="288"/>
      <c r="AO268" s="288"/>
      <c r="AP268" s="288"/>
      <c r="AQ268" s="288"/>
      <c r="AR268" s="288"/>
      <c r="AS268" s="222"/>
    </row>
    <row r="269" spans="1:65" s="5" customFormat="1" ht="25.5" hidden="1" customHeight="1" x14ac:dyDescent="0.2">
      <c r="A269" s="425" t="s">
        <v>74</v>
      </c>
      <c r="B269" s="425"/>
      <c r="C269" s="425"/>
      <c r="D269" s="425"/>
      <c r="E269" s="425"/>
      <c r="F269" s="425"/>
      <c r="G269" s="425"/>
      <c r="H269" s="425"/>
      <c r="I269" s="425"/>
      <c r="J269" s="425"/>
      <c r="K269" s="425"/>
      <c r="L269" s="425"/>
      <c r="M269" s="425"/>
      <c r="N269" s="425"/>
      <c r="O269" s="425"/>
      <c r="P269" s="425"/>
      <c r="Q269" s="425"/>
      <c r="R269" s="425"/>
      <c r="S269" s="425"/>
      <c r="T269" s="425"/>
      <c r="U269" s="425"/>
      <c r="V269" s="425"/>
      <c r="W269" s="425"/>
      <c r="X269" s="425"/>
      <c r="Y269" s="425"/>
      <c r="Z269" s="425"/>
      <c r="AA269" s="425"/>
      <c r="AB269" s="425"/>
      <c r="AC269" s="425"/>
      <c r="AD269" s="426" t="s">
        <v>67</v>
      </c>
      <c r="AE269" s="426"/>
      <c r="AF269" s="426"/>
      <c r="AG269" s="426"/>
      <c r="AH269" s="288"/>
      <c r="AI269" s="288"/>
      <c r="AJ269" s="288"/>
      <c r="AK269" s="288"/>
      <c r="AL269" s="288"/>
      <c r="AM269" s="288"/>
      <c r="AN269" s="288"/>
      <c r="AO269" s="288"/>
      <c r="AP269" s="288"/>
      <c r="AQ269" s="288"/>
      <c r="AR269" s="288"/>
      <c r="AS269" s="222"/>
    </row>
    <row r="270" spans="1:65" s="5" customFormat="1" ht="12.75" hidden="1" customHeight="1" x14ac:dyDescent="0.2">
      <c r="A270" s="431" t="s">
        <v>75</v>
      </c>
      <c r="B270" s="432"/>
      <c r="C270" s="432"/>
      <c r="D270" s="432"/>
      <c r="E270" s="432"/>
      <c r="F270" s="432"/>
      <c r="G270" s="432"/>
      <c r="H270" s="432"/>
      <c r="I270" s="432"/>
      <c r="J270" s="432"/>
      <c r="K270" s="432"/>
      <c r="L270" s="432"/>
      <c r="M270" s="432"/>
      <c r="N270" s="432"/>
      <c r="O270" s="432"/>
      <c r="P270" s="432"/>
      <c r="Q270" s="432"/>
      <c r="R270" s="432"/>
      <c r="S270" s="432"/>
      <c r="T270" s="432"/>
      <c r="U270" s="432"/>
      <c r="V270" s="432"/>
      <c r="W270" s="432"/>
      <c r="X270" s="432"/>
      <c r="Y270" s="432"/>
      <c r="Z270" s="432"/>
      <c r="AA270" s="432"/>
      <c r="AB270" s="432"/>
      <c r="AC270" s="433"/>
      <c r="AD270" s="428" t="s">
        <v>68</v>
      </c>
      <c r="AE270" s="429"/>
      <c r="AF270" s="429"/>
      <c r="AG270" s="430"/>
      <c r="AH270" s="301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3"/>
      <c r="AS270" s="222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224"/>
      <c r="AD271" s="224"/>
      <c r="AE271" s="224"/>
      <c r="AF271" s="224"/>
      <c r="AG271" s="221"/>
      <c r="AH271" s="221"/>
      <c r="AI271" s="221"/>
      <c r="AJ271" s="221"/>
      <c r="AK271" s="221"/>
      <c r="AL271" s="221"/>
      <c r="AM271" s="221"/>
      <c r="AN271" s="221"/>
      <c r="AO271" s="222"/>
      <c r="AP271" s="222"/>
      <c r="AQ271" s="222"/>
      <c r="AR271" s="222"/>
      <c r="AS271" s="222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15" t="s">
        <v>401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243"/>
      <c r="Y275" s="244" t="s">
        <v>34</v>
      </c>
      <c r="Z275" s="243"/>
      <c r="AA275" s="1"/>
      <c r="AB275" s="1"/>
      <c r="AC275" s="1"/>
      <c r="AD275" s="241" t="s">
        <v>35</v>
      </c>
      <c r="AE275" s="241"/>
      <c r="AF275" s="241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15"/>
      <c r="R276" s="440" t="s">
        <v>397</v>
      </c>
      <c r="S276" s="440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15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210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210" t="s">
        <v>402</v>
      </c>
      <c r="W279" s="246"/>
      <c r="X279" s="246"/>
      <c r="Y279" s="242"/>
      <c r="Z279" s="242"/>
      <c r="AA279" s="246"/>
      <c r="AB279" s="1"/>
      <c r="AC279" s="1"/>
      <c r="AD279" s="248"/>
      <c r="AE279" s="248"/>
      <c r="AF279" s="248"/>
      <c r="AG279" s="246"/>
      <c r="AH279" s="246"/>
      <c r="AI279" s="246"/>
      <c r="AJ279" s="246"/>
      <c r="AK279" s="1"/>
      <c r="AL279" s="1"/>
      <c r="AM279" s="1"/>
      <c r="AS279" s="3"/>
    </row>
    <row r="280" spans="3:45" hidden="1" x14ac:dyDescent="0.2">
      <c r="W280" s="1"/>
      <c r="X280" s="1"/>
      <c r="Y280" s="244" t="s">
        <v>34</v>
      </c>
      <c r="Z280" s="243"/>
      <c r="AA280" s="1"/>
      <c r="AB280" s="1"/>
      <c r="AC280" s="1"/>
      <c r="AD280" s="249" t="s">
        <v>35</v>
      </c>
      <c r="AE280" s="244"/>
      <c r="AF280" s="244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210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210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210" t="s">
        <v>398</v>
      </c>
      <c r="N283" s="7"/>
      <c r="O283" s="7"/>
      <c r="P283" s="7"/>
      <c r="Q283" s="7"/>
      <c r="R283" s="7"/>
      <c r="S283" s="7"/>
      <c r="T283" s="7" t="s">
        <v>399</v>
      </c>
      <c r="W283" s="246"/>
      <c r="X283" s="246"/>
      <c r="Y283" s="246"/>
      <c r="Z283" s="246"/>
      <c r="AA283" s="246"/>
      <c r="AB283" s="1"/>
      <c r="AC283" s="1"/>
      <c r="AD283" s="248"/>
      <c r="AE283" s="248"/>
      <c r="AF283" s="248"/>
      <c r="AG283" s="246"/>
      <c r="AH283" s="246"/>
      <c r="AI283" s="246"/>
      <c r="AJ283" s="246"/>
      <c r="AK283" s="246"/>
      <c r="AL283" s="246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245" t="s">
        <v>36</v>
      </c>
      <c r="W284" s="1"/>
      <c r="X284" s="1"/>
      <c r="Y284" s="247" t="s">
        <v>34</v>
      </c>
      <c r="Z284" s="1"/>
      <c r="AA284" s="1"/>
      <c r="AB284" s="1"/>
      <c r="AC284" s="1"/>
      <c r="AD284" s="249" t="s">
        <v>400</v>
      </c>
      <c r="AE284" s="244"/>
      <c r="AF284" s="244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245"/>
      <c r="AS285" s="3"/>
    </row>
  </sheetData>
  <mergeCells count="1327">
    <mergeCell ref="M185:O185"/>
    <mergeCell ref="P185:T185"/>
    <mergeCell ref="U185:Y185"/>
    <mergeCell ref="Z185:AC185"/>
    <mergeCell ref="AD185:AG185"/>
    <mergeCell ref="AH185:AK185"/>
    <mergeCell ref="AL185:AO185"/>
    <mergeCell ref="AP185:AS185"/>
    <mergeCell ref="R276:S276"/>
    <mergeCell ref="A132:I135"/>
    <mergeCell ref="J132:L135"/>
    <mergeCell ref="M132:O135"/>
    <mergeCell ref="P132:AS132"/>
    <mergeCell ref="P133:T135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A136:I136"/>
    <mergeCell ref="J136:L136"/>
    <mergeCell ref="M136:O136"/>
    <mergeCell ref="P136:T136"/>
    <mergeCell ref="U136:Y136"/>
    <mergeCell ref="Z136:AC136"/>
    <mergeCell ref="AD136:AG136"/>
    <mergeCell ref="AH136:AK136"/>
    <mergeCell ref="A181:I184"/>
    <mergeCell ref="J181:L184"/>
    <mergeCell ref="AH270:AR270"/>
    <mergeCell ref="AD270:AG270"/>
    <mergeCell ref="A270:AC270"/>
    <mergeCell ref="A16:AS16"/>
    <mergeCell ref="AP242:AS243"/>
    <mergeCell ref="AL242:AO243"/>
    <mergeCell ref="AH242:AK243"/>
    <mergeCell ref="AD242:AG243"/>
    <mergeCell ref="Z242:AC243"/>
    <mergeCell ref="V242:Y243"/>
    <mergeCell ref="A242:D242"/>
    <mergeCell ref="R242:U243"/>
    <mergeCell ref="N242:Q243"/>
    <mergeCell ref="J242:M243"/>
    <mergeCell ref="G242:I243"/>
    <mergeCell ref="E242:F243"/>
    <mergeCell ref="AP228:AS228"/>
    <mergeCell ref="A229:I229"/>
    <mergeCell ref="J229:L229"/>
    <mergeCell ref="M229:O229"/>
    <mergeCell ref="P229:T229"/>
    <mergeCell ref="U229:Y229"/>
    <mergeCell ref="Z229:AC229"/>
    <mergeCell ref="AD229:AG229"/>
    <mergeCell ref="AH229:AK229"/>
    <mergeCell ref="AL229:AO229"/>
    <mergeCell ref="AP229:AS229"/>
    <mergeCell ref="A228:I228"/>
    <mergeCell ref="A185:I185"/>
    <mergeCell ref="J185:L185"/>
    <mergeCell ref="J228:L228"/>
    <mergeCell ref="M228:O228"/>
    <mergeCell ref="P228:T228"/>
    <mergeCell ref="U228:Y228"/>
    <mergeCell ref="Z228:AC228"/>
    <mergeCell ref="AD228:AG228"/>
    <mergeCell ref="AH228:AK228"/>
    <mergeCell ref="AL228:AO228"/>
    <mergeCell ref="AP225:AS225"/>
    <mergeCell ref="A226:I226"/>
    <mergeCell ref="J226:L227"/>
    <mergeCell ref="M226:O227"/>
    <mergeCell ref="P226:T227"/>
    <mergeCell ref="U226:Y227"/>
    <mergeCell ref="Z226:AC227"/>
    <mergeCell ref="AD226:AG227"/>
    <mergeCell ref="AH226:AK227"/>
    <mergeCell ref="AL226:AO227"/>
    <mergeCell ref="AP226:AS227"/>
    <mergeCell ref="A227:I227"/>
    <mergeCell ref="A225:I225"/>
    <mergeCell ref="J225:L225"/>
    <mergeCell ref="M225:O225"/>
    <mergeCell ref="P225:T225"/>
    <mergeCell ref="U225:Y225"/>
    <mergeCell ref="Z225:AC225"/>
    <mergeCell ref="AD225:AG225"/>
    <mergeCell ref="AH225:AK225"/>
    <mergeCell ref="AL225:AO225"/>
    <mergeCell ref="AP223:AS223"/>
    <mergeCell ref="A224:I224"/>
    <mergeCell ref="J224:L224"/>
    <mergeCell ref="M224:O224"/>
    <mergeCell ref="P224:T224"/>
    <mergeCell ref="U224:Y224"/>
    <mergeCell ref="Z224:AC224"/>
    <mergeCell ref="AD224:AG224"/>
    <mergeCell ref="AH224:AK224"/>
    <mergeCell ref="AL224:AO224"/>
    <mergeCell ref="AP224:AS224"/>
    <mergeCell ref="A223:I223"/>
    <mergeCell ref="J223:L223"/>
    <mergeCell ref="M223:O223"/>
    <mergeCell ref="P223:T223"/>
    <mergeCell ref="U223:Y223"/>
    <mergeCell ref="Z223:AC223"/>
    <mergeCell ref="AD223:AG223"/>
    <mergeCell ref="AH223:AK223"/>
    <mergeCell ref="AL223:AO223"/>
    <mergeCell ref="AP220:AS220"/>
    <mergeCell ref="A221:I221"/>
    <mergeCell ref="J221:L222"/>
    <mergeCell ref="M221:O222"/>
    <mergeCell ref="P221:T222"/>
    <mergeCell ref="U221:Y222"/>
    <mergeCell ref="Z221:AC222"/>
    <mergeCell ref="AD221:AG222"/>
    <mergeCell ref="AH221:AK222"/>
    <mergeCell ref="AL221:AO222"/>
    <mergeCell ref="AP221:AS222"/>
    <mergeCell ref="A222:I222"/>
    <mergeCell ref="A220:I220"/>
    <mergeCell ref="J220:L220"/>
    <mergeCell ref="M220:O220"/>
    <mergeCell ref="P220:T220"/>
    <mergeCell ref="U220:Y220"/>
    <mergeCell ref="Z220:AC220"/>
    <mergeCell ref="AD220:AG220"/>
    <mergeCell ref="AH220:AK220"/>
    <mergeCell ref="AL220:AO220"/>
    <mergeCell ref="AP217:AS217"/>
    <mergeCell ref="A218:I218"/>
    <mergeCell ref="J218:L219"/>
    <mergeCell ref="M218:O219"/>
    <mergeCell ref="P218:T219"/>
    <mergeCell ref="U218:Y219"/>
    <mergeCell ref="Z218:AC219"/>
    <mergeCell ref="AD218:AG219"/>
    <mergeCell ref="AH218:AK219"/>
    <mergeCell ref="AL218:AO219"/>
    <mergeCell ref="AP218:AS219"/>
    <mergeCell ref="A219:I219"/>
    <mergeCell ref="A217:I217"/>
    <mergeCell ref="J217:L217"/>
    <mergeCell ref="M217:O217"/>
    <mergeCell ref="P217:T217"/>
    <mergeCell ref="U217:Y217"/>
    <mergeCell ref="Z217:AC217"/>
    <mergeCell ref="AD217:AG217"/>
    <mergeCell ref="AH217:AK217"/>
    <mergeCell ref="AL217:AO217"/>
    <mergeCell ref="AP215:AS215"/>
    <mergeCell ref="A216:I216"/>
    <mergeCell ref="J216:L216"/>
    <mergeCell ref="M216:O216"/>
    <mergeCell ref="P216:T216"/>
    <mergeCell ref="U216:Y216"/>
    <mergeCell ref="Z216:AC216"/>
    <mergeCell ref="AD216:AG216"/>
    <mergeCell ref="AH216:AK216"/>
    <mergeCell ref="AL216:AO216"/>
    <mergeCell ref="AP216:AS216"/>
    <mergeCell ref="A215:I215"/>
    <mergeCell ref="J215:L215"/>
    <mergeCell ref="M215:O215"/>
    <mergeCell ref="P215:T215"/>
    <mergeCell ref="U215:Y215"/>
    <mergeCell ref="Z215:AC215"/>
    <mergeCell ref="AD215:AG215"/>
    <mergeCell ref="AH215:AK215"/>
    <mergeCell ref="AL215:AO215"/>
    <mergeCell ref="AP212:AS212"/>
    <mergeCell ref="A213:I213"/>
    <mergeCell ref="J213:L214"/>
    <mergeCell ref="M213:O214"/>
    <mergeCell ref="P213:T214"/>
    <mergeCell ref="U213:Y214"/>
    <mergeCell ref="Z213:AC214"/>
    <mergeCell ref="AD213:AG214"/>
    <mergeCell ref="AH213:AK214"/>
    <mergeCell ref="AL213:AO214"/>
    <mergeCell ref="AP213:AS214"/>
    <mergeCell ref="A214:I214"/>
    <mergeCell ref="A212:I212"/>
    <mergeCell ref="J212:L212"/>
    <mergeCell ref="M212:O212"/>
    <mergeCell ref="P212:T212"/>
    <mergeCell ref="U212:Y212"/>
    <mergeCell ref="Z212:AC212"/>
    <mergeCell ref="AD212:AG212"/>
    <mergeCell ref="AH212:AK212"/>
    <mergeCell ref="AL212:AO212"/>
    <mergeCell ref="AP210:AS210"/>
    <mergeCell ref="A211:I211"/>
    <mergeCell ref="J211:L211"/>
    <mergeCell ref="M211:O211"/>
    <mergeCell ref="P211:T211"/>
    <mergeCell ref="U211:Y211"/>
    <mergeCell ref="Z211:AC211"/>
    <mergeCell ref="AD211:AG211"/>
    <mergeCell ref="AH211:AK211"/>
    <mergeCell ref="AL211:AO211"/>
    <mergeCell ref="AP211:AS211"/>
    <mergeCell ref="A210:I210"/>
    <mergeCell ref="J210:L210"/>
    <mergeCell ref="M210:O210"/>
    <mergeCell ref="P210:T210"/>
    <mergeCell ref="U210:Y210"/>
    <mergeCell ref="Z210:AC210"/>
    <mergeCell ref="AD210:AG210"/>
    <mergeCell ref="AH210:AK210"/>
    <mergeCell ref="AL210:AO210"/>
    <mergeCell ref="AP207:AS208"/>
    <mergeCell ref="A208:I208"/>
    <mergeCell ref="A209:I209"/>
    <mergeCell ref="J209:L209"/>
    <mergeCell ref="M209:O209"/>
    <mergeCell ref="P209:T209"/>
    <mergeCell ref="U209:Y209"/>
    <mergeCell ref="Z209:AC209"/>
    <mergeCell ref="AD209:AG209"/>
    <mergeCell ref="AH209:AK209"/>
    <mergeCell ref="AL209:AO209"/>
    <mergeCell ref="AP209:AS209"/>
    <mergeCell ref="A207:I207"/>
    <mergeCell ref="J207:L208"/>
    <mergeCell ref="M207:O208"/>
    <mergeCell ref="P207:T208"/>
    <mergeCell ref="U207:Y208"/>
    <mergeCell ref="Z207:AC208"/>
    <mergeCell ref="AD207:AG208"/>
    <mergeCell ref="AH207:AK208"/>
    <mergeCell ref="AL207:AO208"/>
    <mergeCell ref="AP203:AS204"/>
    <mergeCell ref="A204:I204"/>
    <mergeCell ref="A205:I205"/>
    <mergeCell ref="J205:L206"/>
    <mergeCell ref="M205:O206"/>
    <mergeCell ref="P205:T206"/>
    <mergeCell ref="U205:Y206"/>
    <mergeCell ref="Z205:AC206"/>
    <mergeCell ref="AD205:AG206"/>
    <mergeCell ref="AH205:AK206"/>
    <mergeCell ref="AL205:AO206"/>
    <mergeCell ref="AP205:AS206"/>
    <mergeCell ref="A206:I206"/>
    <mergeCell ref="A203:I203"/>
    <mergeCell ref="J203:L204"/>
    <mergeCell ref="M203:O204"/>
    <mergeCell ref="P203:T204"/>
    <mergeCell ref="U203:Y204"/>
    <mergeCell ref="Z203:AC204"/>
    <mergeCell ref="AD203:AG204"/>
    <mergeCell ref="AH203:AK204"/>
    <mergeCell ref="AL203:AO204"/>
    <mergeCell ref="AP201:AS201"/>
    <mergeCell ref="A202:I202"/>
    <mergeCell ref="J202:L202"/>
    <mergeCell ref="M202:O202"/>
    <mergeCell ref="P202:T202"/>
    <mergeCell ref="U202:Y202"/>
    <mergeCell ref="Z202:AC202"/>
    <mergeCell ref="AD202:AG202"/>
    <mergeCell ref="AH202:AK202"/>
    <mergeCell ref="AL202:AO202"/>
    <mergeCell ref="AP202:AS202"/>
    <mergeCell ref="A201:I201"/>
    <mergeCell ref="J201:L201"/>
    <mergeCell ref="M201:O201"/>
    <mergeCell ref="P201:T201"/>
    <mergeCell ref="U201:Y201"/>
    <mergeCell ref="Z201:AC201"/>
    <mergeCell ref="AD201:AG201"/>
    <mergeCell ref="AH201:AK201"/>
    <mergeCell ref="AL201:AO201"/>
    <mergeCell ref="AP198:AS198"/>
    <mergeCell ref="A199:I199"/>
    <mergeCell ref="J199:L200"/>
    <mergeCell ref="M199:O200"/>
    <mergeCell ref="P199:T200"/>
    <mergeCell ref="U199:Y200"/>
    <mergeCell ref="Z199:AC200"/>
    <mergeCell ref="AD199:AG200"/>
    <mergeCell ref="AH199:AK200"/>
    <mergeCell ref="AL199:AO200"/>
    <mergeCell ref="AP199:AS200"/>
    <mergeCell ref="A200:I200"/>
    <mergeCell ref="A198:I198"/>
    <mergeCell ref="J198:L198"/>
    <mergeCell ref="M198:O198"/>
    <mergeCell ref="P198:T198"/>
    <mergeCell ref="U198:Y198"/>
    <mergeCell ref="Z198:AC198"/>
    <mergeCell ref="AD198:AG198"/>
    <mergeCell ref="AH198:AK198"/>
    <mergeCell ref="AL198:AO198"/>
    <mergeCell ref="AP196:AS196"/>
    <mergeCell ref="A197:I197"/>
    <mergeCell ref="J197:L197"/>
    <mergeCell ref="M197:O197"/>
    <mergeCell ref="P197:T197"/>
    <mergeCell ref="U197:Y197"/>
    <mergeCell ref="Z197:AC197"/>
    <mergeCell ref="AD197:AG197"/>
    <mergeCell ref="AH197:AK197"/>
    <mergeCell ref="AL197:AO197"/>
    <mergeCell ref="AP197:AS197"/>
    <mergeCell ref="A196:I196"/>
    <mergeCell ref="J196:L196"/>
    <mergeCell ref="M196:O196"/>
    <mergeCell ref="P196:T196"/>
    <mergeCell ref="U196:Y196"/>
    <mergeCell ref="Z196:AC196"/>
    <mergeCell ref="AD196:AG196"/>
    <mergeCell ref="AH196:AK196"/>
    <mergeCell ref="AL196:AO196"/>
    <mergeCell ref="AP194:AS194"/>
    <mergeCell ref="A195:I195"/>
    <mergeCell ref="J195:L195"/>
    <mergeCell ref="M195:O195"/>
    <mergeCell ref="P195:T195"/>
    <mergeCell ref="U195:Y195"/>
    <mergeCell ref="Z195:AC195"/>
    <mergeCell ref="AD195:AG195"/>
    <mergeCell ref="AH195:AK195"/>
    <mergeCell ref="AL195:AO195"/>
    <mergeCell ref="AP195:AS195"/>
    <mergeCell ref="A194:I194"/>
    <mergeCell ref="J194:L194"/>
    <mergeCell ref="M194:O194"/>
    <mergeCell ref="P194:T194"/>
    <mergeCell ref="U194:Y194"/>
    <mergeCell ref="Z194:AC194"/>
    <mergeCell ref="AD194:AG194"/>
    <mergeCell ref="AH194:AK194"/>
    <mergeCell ref="AL194:AO194"/>
    <mergeCell ref="AP191:AS192"/>
    <mergeCell ref="A192:I192"/>
    <mergeCell ref="A193:I193"/>
    <mergeCell ref="J193:L193"/>
    <mergeCell ref="M193:O193"/>
    <mergeCell ref="P193:T193"/>
    <mergeCell ref="U193:Y193"/>
    <mergeCell ref="Z193:AC193"/>
    <mergeCell ref="AD193:AG193"/>
    <mergeCell ref="AH193:AK193"/>
    <mergeCell ref="AL193:AO193"/>
    <mergeCell ref="AP193:AS193"/>
    <mergeCell ref="A191:I191"/>
    <mergeCell ref="J191:L192"/>
    <mergeCell ref="M191:O192"/>
    <mergeCell ref="P191:T192"/>
    <mergeCell ref="U191:Y192"/>
    <mergeCell ref="Z191:AC192"/>
    <mergeCell ref="AD191:AG192"/>
    <mergeCell ref="AH191:AK192"/>
    <mergeCell ref="AL191:AO192"/>
    <mergeCell ref="AP188:AS189"/>
    <mergeCell ref="A189:I189"/>
    <mergeCell ref="A190:I190"/>
    <mergeCell ref="J190:L190"/>
    <mergeCell ref="M190:O190"/>
    <mergeCell ref="P190:T190"/>
    <mergeCell ref="U190:Y190"/>
    <mergeCell ref="Z190:AC190"/>
    <mergeCell ref="AD190:AG190"/>
    <mergeCell ref="AH190:AK190"/>
    <mergeCell ref="AL190:AO190"/>
    <mergeCell ref="AP190:AS190"/>
    <mergeCell ref="A188:I188"/>
    <mergeCell ref="J188:L189"/>
    <mergeCell ref="M188:O189"/>
    <mergeCell ref="P188:T189"/>
    <mergeCell ref="U188:Y189"/>
    <mergeCell ref="Z188:AC189"/>
    <mergeCell ref="AD188:AG189"/>
    <mergeCell ref="AH188:AK189"/>
    <mergeCell ref="AL188:AO189"/>
    <mergeCell ref="AP180:AS180"/>
    <mergeCell ref="A186:AS186"/>
    <mergeCell ref="A187:I187"/>
    <mergeCell ref="J187:L187"/>
    <mergeCell ref="M187:O187"/>
    <mergeCell ref="P187:T187"/>
    <mergeCell ref="U187:Y187"/>
    <mergeCell ref="Z187:AC187"/>
    <mergeCell ref="AD187:AG187"/>
    <mergeCell ref="AH187:AK187"/>
    <mergeCell ref="AL187:AO187"/>
    <mergeCell ref="AP187:AS187"/>
    <mergeCell ref="A180:I180"/>
    <mergeCell ref="J180:L180"/>
    <mergeCell ref="M180:O180"/>
    <mergeCell ref="P180:T180"/>
    <mergeCell ref="U180:Y180"/>
    <mergeCell ref="Z180:AC180"/>
    <mergeCell ref="AD180:AG180"/>
    <mergeCell ref="AH180:AK180"/>
    <mergeCell ref="AL180:AO180"/>
    <mergeCell ref="M181:O184"/>
    <mergeCell ref="P181:AS181"/>
    <mergeCell ref="P182:T184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AP177:AS178"/>
    <mergeCell ref="A178:I178"/>
    <mergeCell ref="A179:I179"/>
    <mergeCell ref="J179:L179"/>
    <mergeCell ref="M179:O179"/>
    <mergeCell ref="P179:T179"/>
    <mergeCell ref="U179:Y179"/>
    <mergeCell ref="Z179:AC179"/>
    <mergeCell ref="AD179:AG179"/>
    <mergeCell ref="AH179:AK179"/>
    <mergeCell ref="AL179:AO179"/>
    <mergeCell ref="AP179:AS179"/>
    <mergeCell ref="A177:I177"/>
    <mergeCell ref="J177:L178"/>
    <mergeCell ref="M177:O178"/>
    <mergeCell ref="P177:T178"/>
    <mergeCell ref="U177:Y178"/>
    <mergeCell ref="Z177:AC178"/>
    <mergeCell ref="AD177:AG178"/>
    <mergeCell ref="AH177:AK178"/>
    <mergeCell ref="AL177:AO178"/>
    <mergeCell ref="AP175:AS175"/>
    <mergeCell ref="A176:I176"/>
    <mergeCell ref="J176:L176"/>
    <mergeCell ref="M176:O176"/>
    <mergeCell ref="P176:T176"/>
    <mergeCell ref="U176:Y176"/>
    <mergeCell ref="Z176:AC176"/>
    <mergeCell ref="AD176:AG176"/>
    <mergeCell ref="AH176:AK176"/>
    <mergeCell ref="AL176:AO176"/>
    <mergeCell ref="AP176:AS176"/>
    <mergeCell ref="A175:I175"/>
    <mergeCell ref="J175:L175"/>
    <mergeCell ref="M175:O175"/>
    <mergeCell ref="P175:T175"/>
    <mergeCell ref="U175:Y175"/>
    <mergeCell ref="Z175:AC175"/>
    <mergeCell ref="AD175:AG175"/>
    <mergeCell ref="AH175:AK175"/>
    <mergeCell ref="AL175:AO175"/>
    <mergeCell ref="AP172:AS173"/>
    <mergeCell ref="A173:I173"/>
    <mergeCell ref="A174:I174"/>
    <mergeCell ref="J174:L174"/>
    <mergeCell ref="M174:O174"/>
    <mergeCell ref="P174:T174"/>
    <mergeCell ref="U174:Y174"/>
    <mergeCell ref="Z174:AC174"/>
    <mergeCell ref="AD174:AG174"/>
    <mergeCell ref="AH174:AK174"/>
    <mergeCell ref="AL174:AO174"/>
    <mergeCell ref="AP174:AS174"/>
    <mergeCell ref="A172:I172"/>
    <mergeCell ref="J172:L173"/>
    <mergeCell ref="M172:O173"/>
    <mergeCell ref="P172:T173"/>
    <mergeCell ref="U172:Y173"/>
    <mergeCell ref="Z172:AC173"/>
    <mergeCell ref="AD172:AG173"/>
    <mergeCell ref="AH172:AK173"/>
    <mergeCell ref="AL172:AO173"/>
    <mergeCell ref="AP169:AS170"/>
    <mergeCell ref="A170:I170"/>
    <mergeCell ref="A171:I171"/>
    <mergeCell ref="J171:L171"/>
    <mergeCell ref="M171:O171"/>
    <mergeCell ref="P171:T171"/>
    <mergeCell ref="U171:Y171"/>
    <mergeCell ref="Z171:AC171"/>
    <mergeCell ref="AD171:AG171"/>
    <mergeCell ref="AH171:AK171"/>
    <mergeCell ref="AL171:AO171"/>
    <mergeCell ref="AP171:AS171"/>
    <mergeCell ref="A169:I169"/>
    <mergeCell ref="J169:L170"/>
    <mergeCell ref="M169:O170"/>
    <mergeCell ref="P169:T170"/>
    <mergeCell ref="U169:Y170"/>
    <mergeCell ref="Z169:AC170"/>
    <mergeCell ref="AD169:AG170"/>
    <mergeCell ref="AH169:AK170"/>
    <mergeCell ref="AL169:AO170"/>
    <mergeCell ref="AP167:AS167"/>
    <mergeCell ref="A168:I168"/>
    <mergeCell ref="J168:L168"/>
    <mergeCell ref="M168:O168"/>
    <mergeCell ref="P168:T168"/>
    <mergeCell ref="U168:Y168"/>
    <mergeCell ref="Z168:AC168"/>
    <mergeCell ref="AD168:AG168"/>
    <mergeCell ref="AH168:AK168"/>
    <mergeCell ref="AL168:AO168"/>
    <mergeCell ref="AP168:AS168"/>
    <mergeCell ref="A167:I167"/>
    <mergeCell ref="J167:L167"/>
    <mergeCell ref="M167:O167"/>
    <mergeCell ref="P167:T167"/>
    <mergeCell ref="U167:Y167"/>
    <mergeCell ref="Z167:AC167"/>
    <mergeCell ref="AD167:AG167"/>
    <mergeCell ref="AH167:AK167"/>
    <mergeCell ref="AL167:AO167"/>
    <mergeCell ref="AP164:AS165"/>
    <mergeCell ref="A165:I165"/>
    <mergeCell ref="A166:I166"/>
    <mergeCell ref="J166:L166"/>
    <mergeCell ref="M166:O166"/>
    <mergeCell ref="P166:T166"/>
    <mergeCell ref="U166:Y166"/>
    <mergeCell ref="Z166:AC166"/>
    <mergeCell ref="AD166:AG166"/>
    <mergeCell ref="AH166:AK166"/>
    <mergeCell ref="AL166:AO166"/>
    <mergeCell ref="AP166:AS166"/>
    <mergeCell ref="A164:I164"/>
    <mergeCell ref="J164:L165"/>
    <mergeCell ref="M164:O165"/>
    <mergeCell ref="P164:T165"/>
    <mergeCell ref="U164:Y165"/>
    <mergeCell ref="Z164:AC165"/>
    <mergeCell ref="AD164:AG165"/>
    <mergeCell ref="AH164:AK165"/>
    <mergeCell ref="AL164:AO165"/>
    <mergeCell ref="AP162:AS162"/>
    <mergeCell ref="A163:I163"/>
    <mergeCell ref="J163:L163"/>
    <mergeCell ref="M163:O163"/>
    <mergeCell ref="P163:T163"/>
    <mergeCell ref="U163:Y163"/>
    <mergeCell ref="Z163:AC163"/>
    <mergeCell ref="AD163:AG163"/>
    <mergeCell ref="AH163:AK163"/>
    <mergeCell ref="AL163:AO163"/>
    <mergeCell ref="AP163:AS163"/>
    <mergeCell ref="A162:I162"/>
    <mergeCell ref="J162:L162"/>
    <mergeCell ref="M162:O162"/>
    <mergeCell ref="P162:T162"/>
    <mergeCell ref="U162:Y162"/>
    <mergeCell ref="Z162:AC162"/>
    <mergeCell ref="AD162:AG162"/>
    <mergeCell ref="AH162:AK162"/>
    <mergeCell ref="AL162:AO162"/>
    <mergeCell ref="AP160:AS160"/>
    <mergeCell ref="A161:I161"/>
    <mergeCell ref="J161:L161"/>
    <mergeCell ref="M161:O161"/>
    <mergeCell ref="P161:T161"/>
    <mergeCell ref="U161:Y161"/>
    <mergeCell ref="Z161:AC161"/>
    <mergeCell ref="AD161:AG161"/>
    <mergeCell ref="AH161:AK161"/>
    <mergeCell ref="AL161:AO161"/>
    <mergeCell ref="AP161:AS161"/>
    <mergeCell ref="A160:I160"/>
    <mergeCell ref="J160:L160"/>
    <mergeCell ref="M160:O160"/>
    <mergeCell ref="P160:T160"/>
    <mergeCell ref="U160:Y160"/>
    <mergeCell ref="Z160:AC160"/>
    <mergeCell ref="AD160:AG160"/>
    <mergeCell ref="AH160:AK160"/>
    <mergeCell ref="AL160:AO160"/>
    <mergeCell ref="AP156:AS157"/>
    <mergeCell ref="A157:I157"/>
    <mergeCell ref="A158:I158"/>
    <mergeCell ref="J158:L159"/>
    <mergeCell ref="M158:O159"/>
    <mergeCell ref="P158:T159"/>
    <mergeCell ref="U158:Y159"/>
    <mergeCell ref="Z158:AC159"/>
    <mergeCell ref="AD158:AG159"/>
    <mergeCell ref="AH158:AK159"/>
    <mergeCell ref="AL158:AO159"/>
    <mergeCell ref="AP158:AS159"/>
    <mergeCell ref="A159:I159"/>
    <mergeCell ref="A156:I156"/>
    <mergeCell ref="J156:L157"/>
    <mergeCell ref="M156:O157"/>
    <mergeCell ref="P156:T157"/>
    <mergeCell ref="U156:Y157"/>
    <mergeCell ref="Z156:AC157"/>
    <mergeCell ref="AD156:AG157"/>
    <mergeCell ref="AH156:AK157"/>
    <mergeCell ref="AL156:AO157"/>
    <mergeCell ref="AP153:AS153"/>
    <mergeCell ref="A154:I154"/>
    <mergeCell ref="J154:L155"/>
    <mergeCell ref="M154:O155"/>
    <mergeCell ref="P154:T155"/>
    <mergeCell ref="U154:Y155"/>
    <mergeCell ref="Z154:AC155"/>
    <mergeCell ref="AD154:AG155"/>
    <mergeCell ref="AH154:AK155"/>
    <mergeCell ref="AL154:AO155"/>
    <mergeCell ref="AP154:AS155"/>
    <mergeCell ref="A155:I155"/>
    <mergeCell ref="A153:I153"/>
    <mergeCell ref="J153:L153"/>
    <mergeCell ref="M153:O153"/>
    <mergeCell ref="P153:T153"/>
    <mergeCell ref="U153:Y153"/>
    <mergeCell ref="Z153:AC153"/>
    <mergeCell ref="AD153:AG153"/>
    <mergeCell ref="AH153:AK153"/>
    <mergeCell ref="AL153:AO153"/>
    <mergeCell ref="AP150:AS151"/>
    <mergeCell ref="A151:I151"/>
    <mergeCell ref="A152:I152"/>
    <mergeCell ref="J152:L152"/>
    <mergeCell ref="M152:O152"/>
    <mergeCell ref="P152:T152"/>
    <mergeCell ref="U152:Y152"/>
    <mergeCell ref="Z152:AC152"/>
    <mergeCell ref="AD152:AG152"/>
    <mergeCell ref="AH152:AK152"/>
    <mergeCell ref="AL152:AO152"/>
    <mergeCell ref="AP152:AS152"/>
    <mergeCell ref="A150:I150"/>
    <mergeCell ref="J150:L151"/>
    <mergeCell ref="M150:O151"/>
    <mergeCell ref="P150:T151"/>
    <mergeCell ref="U150:Y151"/>
    <mergeCell ref="Z150:AC151"/>
    <mergeCell ref="AD150:AG151"/>
    <mergeCell ref="AH150:AK151"/>
    <mergeCell ref="AL150:AO151"/>
    <mergeCell ref="AP148:AS148"/>
    <mergeCell ref="A149:I149"/>
    <mergeCell ref="J149:L149"/>
    <mergeCell ref="M149:O149"/>
    <mergeCell ref="P149:T149"/>
    <mergeCell ref="U149:Y149"/>
    <mergeCell ref="Z149:AC149"/>
    <mergeCell ref="AD149:AG149"/>
    <mergeCell ref="AH149:AK149"/>
    <mergeCell ref="AL149:AO149"/>
    <mergeCell ref="AP149:AS149"/>
    <mergeCell ref="A148:I148"/>
    <mergeCell ref="J148:L148"/>
    <mergeCell ref="M148:O148"/>
    <mergeCell ref="P148:T148"/>
    <mergeCell ref="U148:Y148"/>
    <mergeCell ref="Z148:AC148"/>
    <mergeCell ref="AD148:AG148"/>
    <mergeCell ref="AH148:AK148"/>
    <mergeCell ref="AL148:AO148"/>
    <mergeCell ref="AP146:AS146"/>
    <mergeCell ref="A147:I147"/>
    <mergeCell ref="J147:L147"/>
    <mergeCell ref="M147:O147"/>
    <mergeCell ref="P147:T147"/>
    <mergeCell ref="U147:Y147"/>
    <mergeCell ref="Z147:AC147"/>
    <mergeCell ref="AD147:AG147"/>
    <mergeCell ref="AH147:AK147"/>
    <mergeCell ref="AL147:AO147"/>
    <mergeCell ref="AP147:AS147"/>
    <mergeCell ref="A146:I146"/>
    <mergeCell ref="J146:L146"/>
    <mergeCell ref="M146:O146"/>
    <mergeCell ref="P146:T146"/>
    <mergeCell ref="U146:Y146"/>
    <mergeCell ref="Z146:AC146"/>
    <mergeCell ref="AD146:AG146"/>
    <mergeCell ref="AH146:AK146"/>
    <mergeCell ref="AL146:AO146"/>
    <mergeCell ref="Z141:AC141"/>
    <mergeCell ref="AD141:AG141"/>
    <mergeCell ref="AH141:AK141"/>
    <mergeCell ref="AL141:AO141"/>
    <mergeCell ref="AP144:AS144"/>
    <mergeCell ref="A145:I145"/>
    <mergeCell ref="J145:L145"/>
    <mergeCell ref="M145:O145"/>
    <mergeCell ref="P145:T145"/>
    <mergeCell ref="U145:Y145"/>
    <mergeCell ref="Z145:AC145"/>
    <mergeCell ref="AD145:AG145"/>
    <mergeCell ref="AH145:AK145"/>
    <mergeCell ref="AL145:AO145"/>
    <mergeCell ref="AP145:AS145"/>
    <mergeCell ref="A144:I144"/>
    <mergeCell ref="J144:L144"/>
    <mergeCell ref="M144:O144"/>
    <mergeCell ref="P144:T144"/>
    <mergeCell ref="U144:Y144"/>
    <mergeCell ref="Z144:AC144"/>
    <mergeCell ref="AD144:AG144"/>
    <mergeCell ref="AH144:AK144"/>
    <mergeCell ref="AL144:AO144"/>
    <mergeCell ref="Z142:AC143"/>
    <mergeCell ref="AD142:AG143"/>
    <mergeCell ref="AH142:AK143"/>
    <mergeCell ref="AL142:AO143"/>
    <mergeCell ref="AP142:AS143"/>
    <mergeCell ref="A143:I143"/>
    <mergeCell ref="AN263:AS263"/>
    <mergeCell ref="A264:AS264"/>
    <mergeCell ref="A269:AC269"/>
    <mergeCell ref="A268:AC268"/>
    <mergeCell ref="A267:AC267"/>
    <mergeCell ref="A266:AC266"/>
    <mergeCell ref="AD269:AG269"/>
    <mergeCell ref="AD268:AG268"/>
    <mergeCell ref="AD267:AG267"/>
    <mergeCell ref="AD266:AG266"/>
    <mergeCell ref="AH269:AR269"/>
    <mergeCell ref="AH268:AR268"/>
    <mergeCell ref="AH267:AR267"/>
    <mergeCell ref="AH266:AR266"/>
    <mergeCell ref="AD257:AG257"/>
    <mergeCell ref="AD256:AG256"/>
    <mergeCell ref="AD255:AG255"/>
    <mergeCell ref="AD254:AG254"/>
    <mergeCell ref="A254:AC254"/>
    <mergeCell ref="A261:AC261"/>
    <mergeCell ref="A260:AC260"/>
    <mergeCell ref="A259:AC259"/>
    <mergeCell ref="A258:AC258"/>
    <mergeCell ref="A257:AC257"/>
    <mergeCell ref="A256:AC256"/>
    <mergeCell ref="A255:AC255"/>
    <mergeCell ref="A252:AS252"/>
    <mergeCell ref="A251:AS251"/>
    <mergeCell ref="A250:AS250"/>
    <mergeCell ref="A249:AS249"/>
    <mergeCell ref="AH261:AR261"/>
    <mergeCell ref="AH260:AR260"/>
    <mergeCell ref="AH259:AR259"/>
    <mergeCell ref="AH258:AR258"/>
    <mergeCell ref="AH257:AR257"/>
    <mergeCell ref="AH256:AR256"/>
    <mergeCell ref="AH255:AR255"/>
    <mergeCell ref="AH254:AR254"/>
    <mergeCell ref="AD261:AG261"/>
    <mergeCell ref="AD260:AG260"/>
    <mergeCell ref="AD259:AG259"/>
    <mergeCell ref="AD258:AG258"/>
    <mergeCell ref="A129:I129"/>
    <mergeCell ref="A128:I128"/>
    <mergeCell ref="A127:I127"/>
    <mergeCell ref="U138:Y138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Z139:AC140"/>
    <mergeCell ref="AD139:AG140"/>
    <mergeCell ref="AH139:AK140"/>
    <mergeCell ref="AL139:AO140"/>
    <mergeCell ref="AL136:AO136"/>
    <mergeCell ref="AP136:AS136"/>
    <mergeCell ref="AP127:AS127"/>
    <mergeCell ref="AL127:AO127"/>
    <mergeCell ref="AH127:AK127"/>
    <mergeCell ref="AD127:AG127"/>
    <mergeCell ref="Z127:AC127"/>
    <mergeCell ref="U127:Y127"/>
    <mergeCell ref="P127:T127"/>
    <mergeCell ref="M127:O127"/>
    <mergeCell ref="J127:L127"/>
    <mergeCell ref="AP128:AS129"/>
    <mergeCell ref="AL128:AO129"/>
    <mergeCell ref="AH128:AK129"/>
    <mergeCell ref="AZ240:BB240"/>
    <mergeCell ref="A234:AS234"/>
    <mergeCell ref="A233:AS233"/>
    <mergeCell ref="A232:AS232"/>
    <mergeCell ref="G236:I239"/>
    <mergeCell ref="G240:I240"/>
    <mergeCell ref="A236:D239"/>
    <mergeCell ref="A240:D240"/>
    <mergeCell ref="E240:F240"/>
    <mergeCell ref="E236:F239"/>
    <mergeCell ref="J236:AS236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V237:AS237"/>
    <mergeCell ref="V238:AG238"/>
    <mergeCell ref="AH238:AS238"/>
    <mergeCell ref="AP240:AS240"/>
    <mergeCell ref="AL240:AO240"/>
    <mergeCell ref="AH240:AK240"/>
    <mergeCell ref="AD240:AG240"/>
    <mergeCell ref="Z240:AC240"/>
    <mergeCell ref="V240:Y240"/>
    <mergeCell ref="R240:U240"/>
    <mergeCell ref="AT240:AY240"/>
    <mergeCell ref="AP239:AS239"/>
    <mergeCell ref="J237:U238"/>
    <mergeCell ref="N240:Q240"/>
    <mergeCell ref="J120:L121"/>
    <mergeCell ref="A108:I108"/>
    <mergeCell ref="A107:I107"/>
    <mergeCell ref="A102:I102"/>
    <mergeCell ref="A101:I101"/>
    <mergeCell ref="A100:I100"/>
    <mergeCell ref="A99:I99"/>
    <mergeCell ref="J100:L100"/>
    <mergeCell ref="J99:L99"/>
    <mergeCell ref="A98:I98"/>
    <mergeCell ref="A97:I97"/>
    <mergeCell ref="AP25:AS25"/>
    <mergeCell ref="J98:L98"/>
    <mergeCell ref="J97:L97"/>
    <mergeCell ref="D77:AJ77"/>
    <mergeCell ref="D76:AJ76"/>
    <mergeCell ref="D75:AJ75"/>
    <mergeCell ref="D69:AJ69"/>
    <mergeCell ref="A88:AS88"/>
    <mergeCell ref="A110:I110"/>
    <mergeCell ref="A109:I109"/>
    <mergeCell ref="A106:I106"/>
    <mergeCell ref="A105:I105"/>
    <mergeCell ref="A104:I104"/>
    <mergeCell ref="A103:I103"/>
    <mergeCell ref="A96:I96"/>
    <mergeCell ref="AK74:AR74"/>
    <mergeCell ref="AK73:AR73"/>
    <mergeCell ref="AK72:AR72"/>
    <mergeCell ref="AK55:AR55"/>
    <mergeCell ref="AK56:AR56"/>
    <mergeCell ref="D59:AJ59"/>
    <mergeCell ref="AK60:AR61"/>
    <mergeCell ref="A60:C61"/>
    <mergeCell ref="D61:AJ61"/>
    <mergeCell ref="D64:AJ64"/>
    <mergeCell ref="AG3:AS3"/>
    <mergeCell ref="AG2:AS2"/>
    <mergeCell ref="AJ4:AS4"/>
    <mergeCell ref="AK9:AS9"/>
    <mergeCell ref="AJ10:AS10"/>
    <mergeCell ref="A15:AS15"/>
    <mergeCell ref="A14:AS14"/>
    <mergeCell ref="AP24:AS24"/>
    <mergeCell ref="AP23:AS23"/>
    <mergeCell ref="AP20:AS20"/>
    <mergeCell ref="AP21:AS22"/>
    <mergeCell ref="N22:AJ23"/>
    <mergeCell ref="D62:AJ62"/>
    <mergeCell ref="D60:AJ60"/>
    <mergeCell ref="D58:AJ58"/>
    <mergeCell ref="AK8:AT8"/>
    <mergeCell ref="N20:AJ21"/>
    <mergeCell ref="Q25:AK25"/>
    <mergeCell ref="A32:AS32"/>
    <mergeCell ref="A35:AS35"/>
    <mergeCell ref="A38:AS38"/>
    <mergeCell ref="A75:C76"/>
    <mergeCell ref="A68:C69"/>
    <mergeCell ref="A66:C67"/>
    <mergeCell ref="A63:C64"/>
    <mergeCell ref="Q24:AJ24"/>
    <mergeCell ref="Q27:AJ27"/>
    <mergeCell ref="Q26:AJ26"/>
    <mergeCell ref="I42:L42"/>
    <mergeCell ref="A54:AS54"/>
    <mergeCell ref="A53:AS53"/>
    <mergeCell ref="A52:AS52"/>
    <mergeCell ref="AN51:AS51"/>
    <mergeCell ref="AM48:AP48"/>
    <mergeCell ref="AM47:AP47"/>
    <mergeCell ref="AP26:AS26"/>
    <mergeCell ref="D57:AJ57"/>
    <mergeCell ref="AK65:AR65"/>
    <mergeCell ref="AK62:AR62"/>
    <mergeCell ref="AK57:AR57"/>
    <mergeCell ref="D67:AJ67"/>
    <mergeCell ref="A55:C55"/>
    <mergeCell ref="D55:AJ55"/>
    <mergeCell ref="AK66:AR67"/>
    <mergeCell ref="AK63:AR64"/>
    <mergeCell ref="D74:AJ74"/>
    <mergeCell ref="D56:AJ56"/>
    <mergeCell ref="A56:C56"/>
    <mergeCell ref="A65:C65"/>
    <mergeCell ref="A62:C62"/>
    <mergeCell ref="A57:C57"/>
    <mergeCell ref="A58:C59"/>
    <mergeCell ref="AK58:AR59"/>
    <mergeCell ref="A94:I94"/>
    <mergeCell ref="A93:I93"/>
    <mergeCell ref="A92:I92"/>
    <mergeCell ref="A91:I91"/>
    <mergeCell ref="J92:L92"/>
    <mergeCell ref="J90:L91"/>
    <mergeCell ref="J89:L89"/>
    <mergeCell ref="M83:O86"/>
    <mergeCell ref="M93:O94"/>
    <mergeCell ref="M92:O92"/>
    <mergeCell ref="M90:O91"/>
    <mergeCell ref="D73:AJ73"/>
    <mergeCell ref="D72:AJ72"/>
    <mergeCell ref="D71:AJ71"/>
    <mergeCell ref="D70:AJ70"/>
    <mergeCell ref="A83:I86"/>
    <mergeCell ref="AP87:AS87"/>
    <mergeCell ref="AL87:AO87"/>
    <mergeCell ref="AH87:AK87"/>
    <mergeCell ref="AD87:AG87"/>
    <mergeCell ref="Z87:AC87"/>
    <mergeCell ref="A87:I87"/>
    <mergeCell ref="J83:L86"/>
    <mergeCell ref="J87:L87"/>
    <mergeCell ref="AP86:AS86"/>
    <mergeCell ref="AL86:AO86"/>
    <mergeCell ref="AL85:AS85"/>
    <mergeCell ref="AH85:AK86"/>
    <mergeCell ref="AD85:AG86"/>
    <mergeCell ref="Z85:AC86"/>
    <mergeCell ref="M87:O87"/>
    <mergeCell ref="AN80:AS80"/>
    <mergeCell ref="A126:I126"/>
    <mergeCell ref="A125:I125"/>
    <mergeCell ref="A124:I124"/>
    <mergeCell ref="A123:I123"/>
    <mergeCell ref="A122:I122"/>
    <mergeCell ref="A121:I121"/>
    <mergeCell ref="A120:I120"/>
    <mergeCell ref="A119:I119"/>
    <mergeCell ref="A118:I118"/>
    <mergeCell ref="A117:I117"/>
    <mergeCell ref="A116:I116"/>
    <mergeCell ref="A115:I115"/>
    <mergeCell ref="A114:I114"/>
    <mergeCell ref="A113:I113"/>
    <mergeCell ref="A112:I112"/>
    <mergeCell ref="A111:I111"/>
    <mergeCell ref="A95:I95"/>
    <mergeCell ref="P83:AS83"/>
    <mergeCell ref="P84:T86"/>
    <mergeCell ref="U84:AS84"/>
    <mergeCell ref="U85:Y86"/>
    <mergeCell ref="U87:Y87"/>
    <mergeCell ref="P87:T87"/>
    <mergeCell ref="U92:Y92"/>
    <mergeCell ref="P92:T92"/>
    <mergeCell ref="AP89:AS89"/>
    <mergeCell ref="AL89:AO89"/>
    <mergeCell ref="AH89:AK89"/>
    <mergeCell ref="AD89:AG89"/>
    <mergeCell ref="Z89:AC89"/>
    <mergeCell ref="D68:AJ68"/>
    <mergeCell ref="D66:AJ66"/>
    <mergeCell ref="D65:AJ65"/>
    <mergeCell ref="D63:AJ63"/>
    <mergeCell ref="AK71:AR71"/>
    <mergeCell ref="AK70:AR70"/>
    <mergeCell ref="AK77:AR78"/>
    <mergeCell ref="AK75:AR76"/>
    <mergeCell ref="AK68:AR69"/>
    <mergeCell ref="A90:I90"/>
    <mergeCell ref="A89:I89"/>
    <mergeCell ref="M89:O89"/>
    <mergeCell ref="A74:C74"/>
    <mergeCell ref="A73:C73"/>
    <mergeCell ref="A72:C72"/>
    <mergeCell ref="A71:C71"/>
    <mergeCell ref="A70:C70"/>
    <mergeCell ref="D78:AJ78"/>
    <mergeCell ref="A77:C78"/>
    <mergeCell ref="J93:L94"/>
    <mergeCell ref="U90:Y91"/>
    <mergeCell ref="P90:T91"/>
    <mergeCell ref="U89:Y89"/>
    <mergeCell ref="P89:T89"/>
    <mergeCell ref="AP95:AS95"/>
    <mergeCell ref="AL95:AO95"/>
    <mergeCell ref="AH95:AK95"/>
    <mergeCell ref="AD95:AG95"/>
    <mergeCell ref="Z95:AC95"/>
    <mergeCell ref="U95:Y95"/>
    <mergeCell ref="P95:T95"/>
    <mergeCell ref="AP93:AS94"/>
    <mergeCell ref="AL93:AO94"/>
    <mergeCell ref="AH93:AK94"/>
    <mergeCell ref="AD93:AG94"/>
    <mergeCell ref="Z93:AC94"/>
    <mergeCell ref="U93:Y94"/>
    <mergeCell ref="P93:T94"/>
    <mergeCell ref="M95:O95"/>
    <mergeCell ref="J95:L95"/>
    <mergeCell ref="AP92:AS92"/>
    <mergeCell ref="AL92:AO92"/>
    <mergeCell ref="AH92:AK92"/>
    <mergeCell ref="AD92:AG92"/>
    <mergeCell ref="Z92:AC92"/>
    <mergeCell ref="AP90:AS91"/>
    <mergeCell ref="AL90:AO91"/>
    <mergeCell ref="AH90:AK91"/>
    <mergeCell ref="AD90:AG91"/>
    <mergeCell ref="Z90:AC91"/>
    <mergeCell ref="AP96:AS96"/>
    <mergeCell ref="AL96:AO96"/>
    <mergeCell ref="AH96:AK96"/>
    <mergeCell ref="AD96:AG96"/>
    <mergeCell ref="Z96:AC96"/>
    <mergeCell ref="U96:Y96"/>
    <mergeCell ref="P96:T96"/>
    <mergeCell ref="M96:O96"/>
    <mergeCell ref="J96:L96"/>
    <mergeCell ref="AP97:AS97"/>
    <mergeCell ref="AL97:AO97"/>
    <mergeCell ref="AH97:AK97"/>
    <mergeCell ref="AD97:AG97"/>
    <mergeCell ref="Z97:AC97"/>
    <mergeCell ref="U97:Y97"/>
    <mergeCell ref="P97:T97"/>
    <mergeCell ref="M97:O97"/>
    <mergeCell ref="AP99:AS99"/>
    <mergeCell ref="AL99:AO99"/>
    <mergeCell ref="AH99:AK99"/>
    <mergeCell ref="AD99:AG99"/>
    <mergeCell ref="Z99:AC99"/>
    <mergeCell ref="U99:Y99"/>
    <mergeCell ref="P99:T99"/>
    <mergeCell ref="M99:O99"/>
    <mergeCell ref="AP98:AS98"/>
    <mergeCell ref="AL98:AO98"/>
    <mergeCell ref="AH98:AK98"/>
    <mergeCell ref="AD98:AG98"/>
    <mergeCell ref="Z98:AC98"/>
    <mergeCell ref="U98:Y98"/>
    <mergeCell ref="P98:T98"/>
    <mergeCell ref="M98:O98"/>
    <mergeCell ref="M103:O103"/>
    <mergeCell ref="Z103:AC103"/>
    <mergeCell ref="P103:T103"/>
    <mergeCell ref="P101:T102"/>
    <mergeCell ref="M101:O102"/>
    <mergeCell ref="J103:L103"/>
    <mergeCell ref="J101:L102"/>
    <mergeCell ref="U101:Y102"/>
    <mergeCell ref="U103:Y103"/>
    <mergeCell ref="AP100:AS100"/>
    <mergeCell ref="AL100:AO100"/>
    <mergeCell ref="AH100:AK100"/>
    <mergeCell ref="AD100:AG100"/>
    <mergeCell ref="Z100:AC100"/>
    <mergeCell ref="U100:Y100"/>
    <mergeCell ref="P100:T100"/>
    <mergeCell ref="M100:O100"/>
    <mergeCell ref="A82:AS82"/>
    <mergeCell ref="A81:AS81"/>
    <mergeCell ref="AP104:AS104"/>
    <mergeCell ref="AL104:AO104"/>
    <mergeCell ref="AH104:AK104"/>
    <mergeCell ref="AD104:AG104"/>
    <mergeCell ref="Z104:AC104"/>
    <mergeCell ref="U104:Y104"/>
    <mergeCell ref="P104:T104"/>
    <mergeCell ref="M104:O104"/>
    <mergeCell ref="J104:L104"/>
    <mergeCell ref="AP101:AS102"/>
    <mergeCell ref="AL101:AO102"/>
    <mergeCell ref="AH101:AK102"/>
    <mergeCell ref="AD101:AG102"/>
    <mergeCell ref="Z101:AC102"/>
    <mergeCell ref="AP103:AS103"/>
    <mergeCell ref="AL103:AO103"/>
    <mergeCell ref="AH103:AK103"/>
    <mergeCell ref="AD103:AG103"/>
    <mergeCell ref="P107:T108"/>
    <mergeCell ref="M107:O108"/>
    <mergeCell ref="J107:L108"/>
    <mergeCell ref="AP105:AS106"/>
    <mergeCell ref="AL105:AO106"/>
    <mergeCell ref="AH105:AK106"/>
    <mergeCell ref="AD105:AG106"/>
    <mergeCell ref="Z105:AC106"/>
    <mergeCell ref="U105:Y106"/>
    <mergeCell ref="P105:T106"/>
    <mergeCell ref="M105:O106"/>
    <mergeCell ref="J105:L106"/>
    <mergeCell ref="AP109:AS110"/>
    <mergeCell ref="AL109:AO110"/>
    <mergeCell ref="AH109:AK110"/>
    <mergeCell ref="AD109:AG110"/>
    <mergeCell ref="Z109:AC110"/>
    <mergeCell ref="U109:Y110"/>
    <mergeCell ref="AP107:AS108"/>
    <mergeCell ref="AL107:AO108"/>
    <mergeCell ref="AH107:AK108"/>
    <mergeCell ref="AD107:AG108"/>
    <mergeCell ref="Z107:AC108"/>
    <mergeCell ref="U107:Y108"/>
    <mergeCell ref="P109:T110"/>
    <mergeCell ref="M109:O110"/>
    <mergeCell ref="J109:L110"/>
    <mergeCell ref="J111:L111"/>
    <mergeCell ref="J112:L112"/>
    <mergeCell ref="J113:L113"/>
    <mergeCell ref="P113:T113"/>
    <mergeCell ref="M113:O113"/>
    <mergeCell ref="P112:T112"/>
    <mergeCell ref="M112:O112"/>
    <mergeCell ref="P111:T111"/>
    <mergeCell ref="M111:O111"/>
    <mergeCell ref="U111:Y111"/>
    <mergeCell ref="Z111:AC111"/>
    <mergeCell ref="AD111:AG111"/>
    <mergeCell ref="AH111:AK111"/>
    <mergeCell ref="AL111:AO111"/>
    <mergeCell ref="AP111:AS111"/>
    <mergeCell ref="U112:Y112"/>
    <mergeCell ref="Z112:AC112"/>
    <mergeCell ref="AD112:AG112"/>
    <mergeCell ref="AH112:AK112"/>
    <mergeCell ref="AL112:AO112"/>
    <mergeCell ref="AP112:AS112"/>
    <mergeCell ref="U113:Y113"/>
    <mergeCell ref="Z113:AC113"/>
    <mergeCell ref="AD113:AG113"/>
    <mergeCell ref="AH113:AK113"/>
    <mergeCell ref="AL113:AO113"/>
    <mergeCell ref="AP113:AS113"/>
    <mergeCell ref="P114:T114"/>
    <mergeCell ref="M114:O114"/>
    <mergeCell ref="J114:L114"/>
    <mergeCell ref="AP114:AS114"/>
    <mergeCell ref="AL114:AO114"/>
    <mergeCell ref="AH114:AK114"/>
    <mergeCell ref="AD114:AG114"/>
    <mergeCell ref="Z114:AC114"/>
    <mergeCell ref="U114:Y114"/>
    <mergeCell ref="AP115:AS116"/>
    <mergeCell ref="AL115:AO116"/>
    <mergeCell ref="AH115:AK116"/>
    <mergeCell ref="AD115:AG116"/>
    <mergeCell ref="Z115:AC116"/>
    <mergeCell ref="U115:Y116"/>
    <mergeCell ref="P115:T116"/>
    <mergeCell ref="M115:O116"/>
    <mergeCell ref="J115:L116"/>
    <mergeCell ref="J119:L119"/>
    <mergeCell ref="J118:L118"/>
    <mergeCell ref="J117:L117"/>
    <mergeCell ref="AP119:AS119"/>
    <mergeCell ref="AP118:AS118"/>
    <mergeCell ref="AP117:AS117"/>
    <mergeCell ref="AL119:AO119"/>
    <mergeCell ref="AL118:AO118"/>
    <mergeCell ref="AL117:AO117"/>
    <mergeCell ref="AH119:AK119"/>
    <mergeCell ref="AH118:AK118"/>
    <mergeCell ref="AH117:AK117"/>
    <mergeCell ref="AD119:AG119"/>
    <mergeCell ref="AD118:AG118"/>
    <mergeCell ref="AD117:AG117"/>
    <mergeCell ref="Z119:AC119"/>
    <mergeCell ref="Z118:AC118"/>
    <mergeCell ref="Z117:AC117"/>
    <mergeCell ref="U119:Y119"/>
    <mergeCell ref="U118:Y118"/>
    <mergeCell ref="U117:Y117"/>
    <mergeCell ref="P119:T119"/>
    <mergeCell ref="P118:T118"/>
    <mergeCell ref="P117:T117"/>
    <mergeCell ref="M119:O119"/>
    <mergeCell ref="M118:O118"/>
    <mergeCell ref="AP120:AS121"/>
    <mergeCell ref="AL120:AO121"/>
    <mergeCell ref="AH120:AK121"/>
    <mergeCell ref="AD120:AG121"/>
    <mergeCell ref="Z120:AC121"/>
    <mergeCell ref="U120:Y121"/>
    <mergeCell ref="P120:T121"/>
    <mergeCell ref="M120:O121"/>
    <mergeCell ref="M117:O117"/>
    <mergeCell ref="AP122:AS122"/>
    <mergeCell ref="AL122:AO122"/>
    <mergeCell ref="AH122:AK122"/>
    <mergeCell ref="AD122:AG122"/>
    <mergeCell ref="Z122:AC122"/>
    <mergeCell ref="U122:Y122"/>
    <mergeCell ref="P122:T122"/>
    <mergeCell ref="M122:O122"/>
    <mergeCell ref="J122:L122"/>
    <mergeCell ref="AP123:AS124"/>
    <mergeCell ref="AL123:AO124"/>
    <mergeCell ref="AH123:AK124"/>
    <mergeCell ref="AD123:AG124"/>
    <mergeCell ref="Z123:AC124"/>
    <mergeCell ref="U123:Y124"/>
    <mergeCell ref="P123:T124"/>
    <mergeCell ref="M123:O124"/>
    <mergeCell ref="J123:L124"/>
    <mergeCell ref="M126:O126"/>
    <mergeCell ref="M125:O125"/>
    <mergeCell ref="J126:L126"/>
    <mergeCell ref="J125:L125"/>
    <mergeCell ref="AP126:AS126"/>
    <mergeCell ref="AP125:AS125"/>
    <mergeCell ref="AL126:AO126"/>
    <mergeCell ref="AL125:AO125"/>
    <mergeCell ref="AH126:AK126"/>
    <mergeCell ref="AH125:AK125"/>
    <mergeCell ref="AD126:AG126"/>
    <mergeCell ref="AD125:AG125"/>
    <mergeCell ref="Z126:AC126"/>
    <mergeCell ref="Z125:AC125"/>
    <mergeCell ref="U126:Y126"/>
    <mergeCell ref="U125:Y125"/>
    <mergeCell ref="P126:T126"/>
    <mergeCell ref="P125:T125"/>
    <mergeCell ref="AD128:AG129"/>
    <mergeCell ref="Z128:AC129"/>
    <mergeCell ref="U128:Y129"/>
    <mergeCell ref="P128:T129"/>
    <mergeCell ref="M128:O129"/>
    <mergeCell ref="J128:L129"/>
    <mergeCell ref="AN231:AS231"/>
    <mergeCell ref="AP131:AS131"/>
    <mergeCell ref="AP130:AS130"/>
    <mergeCell ref="AL131:AO131"/>
    <mergeCell ref="AL130:AO130"/>
    <mergeCell ref="AH131:AK131"/>
    <mergeCell ref="AH130:AK130"/>
    <mergeCell ref="AD131:AG131"/>
    <mergeCell ref="AD130:AG130"/>
    <mergeCell ref="Z131:AC131"/>
    <mergeCell ref="Z130:AC130"/>
    <mergeCell ref="A137:AS137"/>
    <mergeCell ref="A138:I138"/>
    <mergeCell ref="J138:L138"/>
    <mergeCell ref="M138:O138"/>
    <mergeCell ref="P138:T138"/>
    <mergeCell ref="AP139:AS140"/>
    <mergeCell ref="A140:I140"/>
    <mergeCell ref="AP141:AS141"/>
    <mergeCell ref="A142:I142"/>
    <mergeCell ref="J142:L143"/>
    <mergeCell ref="M142:O143"/>
    <mergeCell ref="P142:T143"/>
    <mergeCell ref="U142:Y143"/>
    <mergeCell ref="A131:I131"/>
    <mergeCell ref="A130:I130"/>
    <mergeCell ref="Z245:AC245"/>
    <mergeCell ref="V245:Y245"/>
    <mergeCell ref="R245:U245"/>
    <mergeCell ref="A246:D246"/>
    <mergeCell ref="A245:D245"/>
    <mergeCell ref="A244:D244"/>
    <mergeCell ref="E246:F246"/>
    <mergeCell ref="E245:F245"/>
    <mergeCell ref="E244:F244"/>
    <mergeCell ref="G246:I246"/>
    <mergeCell ref="G245:I245"/>
    <mergeCell ref="G244:I244"/>
    <mergeCell ref="J246:M246"/>
    <mergeCell ref="J245:M245"/>
    <mergeCell ref="J244:M244"/>
    <mergeCell ref="U131:Y131"/>
    <mergeCell ref="U130:Y130"/>
    <mergeCell ref="P131:T131"/>
    <mergeCell ref="P130:T130"/>
    <mergeCell ref="M131:O131"/>
    <mergeCell ref="M130:O130"/>
    <mergeCell ref="J131:L131"/>
    <mergeCell ref="J130:L130"/>
    <mergeCell ref="G241:I241"/>
    <mergeCell ref="A241:D241"/>
    <mergeCell ref="E241:F241"/>
    <mergeCell ref="A243:D243"/>
    <mergeCell ref="A141:I141"/>
    <mergeCell ref="J141:L141"/>
    <mergeCell ref="M141:O141"/>
    <mergeCell ref="P141:T141"/>
    <mergeCell ref="U141:Y141"/>
    <mergeCell ref="J241:M241"/>
    <mergeCell ref="J240:M240"/>
    <mergeCell ref="N241:Q241"/>
    <mergeCell ref="R241:U241"/>
    <mergeCell ref="AN248:AS248"/>
    <mergeCell ref="N246:Q246"/>
    <mergeCell ref="R246:U246"/>
    <mergeCell ref="V246:Y246"/>
    <mergeCell ref="N245:Q245"/>
    <mergeCell ref="AP244:AS244"/>
    <mergeCell ref="AL244:AO244"/>
    <mergeCell ref="AH244:AK244"/>
    <mergeCell ref="AD244:AG244"/>
    <mergeCell ref="Z244:AC244"/>
    <mergeCell ref="V244:Y244"/>
    <mergeCell ref="R244:U244"/>
    <mergeCell ref="N244:Q244"/>
    <mergeCell ref="Z246:AC246"/>
    <mergeCell ref="AD246:AG246"/>
    <mergeCell ref="AH246:AK246"/>
    <mergeCell ref="Z241:AC241"/>
    <mergeCell ref="AD241:AG241"/>
    <mergeCell ref="AH241:AK241"/>
    <mergeCell ref="AL241:AO241"/>
    <mergeCell ref="AP241:AS241"/>
    <mergeCell ref="V241:Y241"/>
    <mergeCell ref="AL246:AO246"/>
    <mergeCell ref="AP246:AS246"/>
    <mergeCell ref="AP245:AS245"/>
    <mergeCell ref="AL245:AO245"/>
    <mergeCell ref="AH245:AK245"/>
    <mergeCell ref="AD245:AG245"/>
  </mergeCells>
  <printOptions horizontalCentered="1"/>
  <pageMargins left="0.23622047244094491" right="0.23622047244094491" top="0.15748031496062992" bottom="0.15748031496062992" header="0" footer="0"/>
  <pageSetup paperSize="9" scale="71" fitToHeight="0" orientation="portrait" r:id="rId1"/>
  <headerFooter alignWithMargins="0">
    <oddFooter>&amp;R&amp;P</oddFooter>
  </headerFooter>
  <rowBreaks count="3" manualBreakCount="3">
    <brk id="131" max="44" man="1"/>
    <brk id="180" max="44" man="1"/>
    <brk id="229" max="4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showGridLines="0" view="pageBreakPreview" zoomScale="90" zoomScaleNormal="100" zoomScaleSheetLayoutView="90" workbookViewId="0">
      <selection activeCell="B9" sqref="B9:C9"/>
    </sheetView>
  </sheetViews>
  <sheetFormatPr defaultRowHeight="15" x14ac:dyDescent="0.25"/>
  <cols>
    <col min="1" max="1" width="4.85546875" style="17" customWidth="1"/>
    <col min="2" max="2" width="50.85546875" style="17" customWidth="1"/>
    <col min="3" max="3" width="14.7109375" style="17" customWidth="1"/>
    <col min="4" max="5" width="15.7109375" style="17" customWidth="1"/>
    <col min="6" max="6" width="15.140625" style="17" customWidth="1"/>
    <col min="7" max="7" width="16.140625" style="17" customWidth="1"/>
    <col min="8" max="16384" width="9.140625" style="17"/>
  </cols>
  <sheetData>
    <row r="2" spans="1:7" ht="15.75" x14ac:dyDescent="0.25">
      <c r="A2" s="627" t="s">
        <v>84</v>
      </c>
      <c r="B2" s="627"/>
      <c r="C2" s="627"/>
      <c r="D2" s="627"/>
      <c r="E2" s="627"/>
      <c r="F2" s="629"/>
      <c r="G2" s="629"/>
    </row>
    <row r="3" spans="1:7" ht="15.75" x14ac:dyDescent="0.25">
      <c r="A3" s="20"/>
      <c r="B3" s="20"/>
      <c r="C3" s="20"/>
      <c r="D3" s="20"/>
      <c r="E3" s="20"/>
      <c r="F3" s="19"/>
      <c r="G3" s="19"/>
    </row>
    <row r="4" spans="1:7" ht="29.25" customHeight="1" x14ac:dyDescent="0.25">
      <c r="A4" s="630" t="s">
        <v>115</v>
      </c>
      <c r="B4" s="637"/>
      <c r="C4" s="637"/>
      <c r="D4" s="637"/>
      <c r="E4" s="637"/>
      <c r="F4" s="637"/>
      <c r="G4" s="637"/>
    </row>
    <row r="5" spans="1:7" ht="33.75" customHeight="1" x14ac:dyDescent="0.25">
      <c r="A5" s="617" t="s">
        <v>258</v>
      </c>
      <c r="B5" s="637"/>
      <c r="C5" s="637"/>
      <c r="D5" s="637"/>
      <c r="E5" s="637"/>
      <c r="F5" s="637"/>
      <c r="G5" s="637"/>
    </row>
    <row r="6" spans="1:7" ht="15.75" x14ac:dyDescent="0.25">
      <c r="A6" s="42"/>
      <c r="B6" s="43"/>
      <c r="C6" s="43"/>
      <c r="D6" s="43"/>
      <c r="E6" s="43"/>
      <c r="F6" s="43"/>
      <c r="G6" s="43"/>
    </row>
    <row r="7" spans="1:7" ht="15.75" x14ac:dyDescent="0.25">
      <c r="A7" s="31"/>
      <c r="B7" s="638" t="s">
        <v>116</v>
      </c>
      <c r="C7" s="638"/>
      <c r="D7" s="638"/>
      <c r="E7" s="639"/>
      <c r="F7" s="639"/>
      <c r="G7" s="639"/>
    </row>
    <row r="8" spans="1:7" ht="12" customHeight="1" x14ac:dyDescent="0.25">
      <c r="A8" s="44"/>
      <c r="B8" s="45"/>
      <c r="C8" s="45"/>
      <c r="D8" s="45"/>
      <c r="E8" s="46"/>
      <c r="F8" s="46"/>
      <c r="G8" s="46"/>
    </row>
    <row r="9" spans="1:7" ht="78" customHeight="1" x14ac:dyDescent="0.25">
      <c r="A9" s="24" t="s">
        <v>88</v>
      </c>
      <c r="B9" s="628" t="s">
        <v>102</v>
      </c>
      <c r="C9" s="628"/>
      <c r="D9" s="24" t="s">
        <v>117</v>
      </c>
      <c r="E9" s="24" t="s">
        <v>118</v>
      </c>
      <c r="F9" s="24" t="s">
        <v>119</v>
      </c>
      <c r="G9" s="24" t="s">
        <v>120</v>
      </c>
    </row>
    <row r="10" spans="1:7" ht="15.75" x14ac:dyDescent="0.25">
      <c r="A10" s="47">
        <v>1</v>
      </c>
      <c r="B10" s="640">
        <v>2</v>
      </c>
      <c r="C10" s="641">
        <v>3</v>
      </c>
      <c r="D10" s="26">
        <v>3</v>
      </c>
      <c r="E10" s="26">
        <v>4</v>
      </c>
      <c r="F10" s="26">
        <v>5</v>
      </c>
      <c r="G10" s="48">
        <v>6</v>
      </c>
    </row>
    <row r="11" spans="1:7" ht="15.75" x14ac:dyDescent="0.25">
      <c r="A11" s="34">
        <v>1</v>
      </c>
      <c r="B11" s="633" t="s">
        <v>121</v>
      </c>
      <c r="C11" s="634"/>
      <c r="D11" s="26"/>
      <c r="E11" s="26"/>
      <c r="F11" s="26"/>
      <c r="G11" s="48"/>
    </row>
    <row r="12" spans="1:7" ht="15.75" x14ac:dyDescent="0.25">
      <c r="A12" s="34"/>
      <c r="B12" s="49"/>
      <c r="C12" s="50"/>
      <c r="D12" s="26"/>
      <c r="E12" s="26"/>
      <c r="F12" s="26"/>
      <c r="G12" s="48"/>
    </row>
    <row r="13" spans="1:7" ht="15.75" x14ac:dyDescent="0.25">
      <c r="A13" s="34"/>
      <c r="B13" s="49"/>
      <c r="C13" s="50"/>
      <c r="D13" s="26"/>
      <c r="E13" s="26"/>
      <c r="F13" s="26"/>
      <c r="G13" s="48"/>
    </row>
    <row r="14" spans="1:7" ht="15.75" x14ac:dyDescent="0.25">
      <c r="A14" s="34"/>
      <c r="B14" s="635" t="s">
        <v>19</v>
      </c>
      <c r="C14" s="636"/>
      <c r="D14" s="26" t="s">
        <v>98</v>
      </c>
      <c r="E14" s="26" t="s">
        <v>98</v>
      </c>
      <c r="F14" s="26" t="s">
        <v>98</v>
      </c>
      <c r="G14" s="40"/>
    </row>
  </sheetData>
  <mergeCells count="8">
    <mergeCell ref="B11:C11"/>
    <mergeCell ref="B14:C14"/>
    <mergeCell ref="A2:G2"/>
    <mergeCell ref="A4:G4"/>
    <mergeCell ref="A5:G5"/>
    <mergeCell ref="B7:G7"/>
    <mergeCell ref="B9:C9"/>
    <mergeCell ref="B10:C10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topLeftCell="A7" zoomScale="90" zoomScaleNormal="100" zoomScaleSheetLayoutView="90" workbookViewId="0">
      <selection activeCell="F17" sqref="F17"/>
    </sheetView>
  </sheetViews>
  <sheetFormatPr defaultRowHeight="15" x14ac:dyDescent="0.25"/>
  <cols>
    <col min="1" max="1" width="4.28515625" style="17" customWidth="1"/>
    <col min="2" max="2" width="63.5703125" style="17" customWidth="1"/>
    <col min="3" max="3" width="13.42578125" style="17" customWidth="1"/>
    <col min="4" max="4" width="8.140625" style="17" customWidth="1"/>
    <col min="5" max="16384" width="9.140625" style="17"/>
  </cols>
  <sheetData>
    <row r="1" spans="1:7" ht="6" customHeight="1" x14ac:dyDescent="0.25"/>
    <row r="2" spans="1:7" ht="15.75" x14ac:dyDescent="0.25">
      <c r="A2" s="627" t="s">
        <v>122</v>
      </c>
      <c r="B2" s="627"/>
      <c r="C2" s="627"/>
      <c r="D2" s="627"/>
      <c r="E2" s="51"/>
      <c r="F2" s="19"/>
      <c r="G2" s="19"/>
    </row>
    <row r="3" spans="1:7" ht="5.25" customHeight="1" x14ac:dyDescent="0.25">
      <c r="A3" s="20"/>
      <c r="B3" s="20"/>
      <c r="C3" s="20"/>
      <c r="D3" s="20"/>
      <c r="E3" s="51"/>
      <c r="F3" s="19"/>
      <c r="G3" s="19"/>
    </row>
    <row r="4" spans="1:7" ht="36.75" customHeight="1" x14ac:dyDescent="0.25">
      <c r="A4" s="617" t="s">
        <v>259</v>
      </c>
      <c r="B4" s="618"/>
      <c r="C4" s="618"/>
      <c r="D4" s="618"/>
      <c r="E4" s="51"/>
      <c r="F4" s="19"/>
      <c r="G4" s="19"/>
    </row>
    <row r="5" spans="1:7" ht="29.25" customHeight="1" x14ac:dyDescent="0.25">
      <c r="A5" s="617" t="s">
        <v>260</v>
      </c>
      <c r="B5" s="618"/>
      <c r="C5" s="618"/>
      <c r="D5" s="618"/>
      <c r="E5" s="43"/>
      <c r="F5" s="43"/>
      <c r="G5" s="19"/>
    </row>
    <row r="6" spans="1:7" ht="6" customHeight="1" x14ac:dyDescent="0.25">
      <c r="A6" s="42"/>
      <c r="B6" s="22"/>
      <c r="C6" s="22"/>
      <c r="D6" s="22"/>
      <c r="E6" s="51"/>
      <c r="F6" s="19"/>
      <c r="G6" s="19"/>
    </row>
    <row r="7" spans="1:7" ht="45.75" customHeight="1" x14ac:dyDescent="0.25">
      <c r="A7" s="619" t="s">
        <v>123</v>
      </c>
      <c r="B7" s="642"/>
      <c r="C7" s="642"/>
      <c r="D7" s="642"/>
    </row>
    <row r="8" spans="1:7" ht="3.75" customHeight="1" x14ac:dyDescent="0.25">
      <c r="B8" s="31"/>
      <c r="C8" s="31"/>
      <c r="D8" s="31"/>
    </row>
    <row r="9" spans="1:7" ht="77.25" customHeight="1" x14ac:dyDescent="0.25">
      <c r="A9" s="24" t="s">
        <v>88</v>
      </c>
      <c r="B9" s="52" t="s">
        <v>124</v>
      </c>
      <c r="C9" s="52" t="s">
        <v>125</v>
      </c>
      <c r="D9" s="52" t="s">
        <v>126</v>
      </c>
    </row>
    <row r="10" spans="1:7" ht="15.75" x14ac:dyDescent="0.25">
      <c r="A10" s="52">
        <v>1</v>
      </c>
      <c r="B10" s="53">
        <v>2</v>
      </c>
      <c r="C10" s="52">
        <v>3</v>
      </c>
      <c r="D10" s="52">
        <v>4</v>
      </c>
    </row>
    <row r="11" spans="1:7" ht="31.5" x14ac:dyDescent="0.25">
      <c r="A11" s="52">
        <v>1</v>
      </c>
      <c r="B11" s="54" t="s">
        <v>127</v>
      </c>
      <c r="C11" s="52" t="s">
        <v>128</v>
      </c>
      <c r="D11" s="52"/>
    </row>
    <row r="12" spans="1:7" ht="31.5" x14ac:dyDescent="0.25">
      <c r="A12" s="52" t="s">
        <v>108</v>
      </c>
      <c r="B12" s="55" t="s">
        <v>129</v>
      </c>
      <c r="C12" s="52"/>
      <c r="D12" s="52"/>
    </row>
    <row r="13" spans="1:7" ht="31.5" x14ac:dyDescent="0.25">
      <c r="A13" s="52" t="s">
        <v>110</v>
      </c>
      <c r="B13" s="55" t="s">
        <v>130</v>
      </c>
      <c r="C13" s="52"/>
      <c r="D13" s="52"/>
    </row>
    <row r="14" spans="1:7" ht="47.25" x14ac:dyDescent="0.25">
      <c r="A14" s="52" t="s">
        <v>112</v>
      </c>
      <c r="B14" s="55" t="s">
        <v>131</v>
      </c>
      <c r="C14" s="52"/>
      <c r="D14" s="52"/>
    </row>
    <row r="15" spans="1:7" ht="31.5" x14ac:dyDescent="0.25">
      <c r="A15" s="52">
        <v>2</v>
      </c>
      <c r="B15" s="54" t="s">
        <v>132</v>
      </c>
      <c r="C15" s="52" t="s">
        <v>128</v>
      </c>
      <c r="D15" s="52"/>
    </row>
    <row r="16" spans="1:7" ht="63" x14ac:dyDescent="0.25">
      <c r="A16" s="56" t="s">
        <v>29</v>
      </c>
      <c r="B16" s="55" t="s">
        <v>133</v>
      </c>
      <c r="C16" s="52"/>
      <c r="D16" s="52"/>
    </row>
    <row r="17" spans="1:4" ht="47.25" x14ac:dyDescent="0.25">
      <c r="A17" s="52" t="s">
        <v>30</v>
      </c>
      <c r="B17" s="55" t="s">
        <v>134</v>
      </c>
      <c r="C17" s="52"/>
      <c r="D17" s="52"/>
    </row>
    <row r="18" spans="1:4" ht="47.25" x14ac:dyDescent="0.25">
      <c r="A18" s="52" t="s">
        <v>31</v>
      </c>
      <c r="B18" s="55" t="s">
        <v>135</v>
      </c>
      <c r="C18" s="52"/>
      <c r="D18" s="52"/>
    </row>
    <row r="19" spans="1:4" ht="47.25" x14ac:dyDescent="0.25">
      <c r="A19" s="52" t="s">
        <v>32</v>
      </c>
      <c r="B19" s="55" t="s">
        <v>136</v>
      </c>
      <c r="C19" s="52"/>
      <c r="D19" s="52"/>
    </row>
    <row r="20" spans="1:4" ht="47.25" x14ac:dyDescent="0.25">
      <c r="A20" s="52" t="s">
        <v>37</v>
      </c>
      <c r="B20" s="55" t="s">
        <v>136</v>
      </c>
      <c r="C20" s="52"/>
      <c r="D20" s="52"/>
    </row>
    <row r="21" spans="1:4" ht="31.5" x14ac:dyDescent="0.25">
      <c r="A21" s="52">
        <v>3</v>
      </c>
      <c r="B21" s="54" t="s">
        <v>137</v>
      </c>
      <c r="C21" s="52"/>
      <c r="D21" s="52"/>
    </row>
    <row r="22" spans="1:4" ht="15.75" x14ac:dyDescent="0.25">
      <c r="A22" s="52"/>
      <c r="B22" s="57" t="s">
        <v>19</v>
      </c>
      <c r="C22" s="52" t="s">
        <v>128</v>
      </c>
      <c r="D22" s="52"/>
    </row>
  </sheetData>
  <mergeCells count="4">
    <mergeCell ref="A2:D2"/>
    <mergeCell ref="A4:D4"/>
    <mergeCell ref="A5:D5"/>
    <mergeCell ref="A7:D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view="pageBreakPreview" zoomScale="90" zoomScaleNormal="100" zoomScaleSheetLayoutView="90" workbookViewId="0">
      <selection activeCell="J23" sqref="J23"/>
    </sheetView>
  </sheetViews>
  <sheetFormatPr defaultRowHeight="15" x14ac:dyDescent="0.25"/>
  <cols>
    <col min="1" max="1" width="9.140625" style="17"/>
    <col min="2" max="2" width="10.140625" style="17" customWidth="1"/>
    <col min="3" max="3" width="40.28515625" style="17" customWidth="1"/>
    <col min="4" max="4" width="19" style="17" customWidth="1"/>
    <col min="5" max="5" width="15" style="17" customWidth="1"/>
    <col min="6" max="6" width="18.5703125" style="17" customWidth="1"/>
    <col min="7" max="16384" width="9.140625" style="17"/>
  </cols>
  <sheetData>
    <row r="2" spans="1:6" ht="34.5" customHeight="1" x14ac:dyDescent="0.25">
      <c r="B2" s="646" t="s">
        <v>138</v>
      </c>
      <c r="C2" s="646"/>
      <c r="D2" s="646"/>
      <c r="E2" s="646"/>
      <c r="F2" s="646"/>
    </row>
    <row r="3" spans="1:6" ht="6" customHeight="1" x14ac:dyDescent="0.25">
      <c r="B3" s="58"/>
      <c r="C3" s="58"/>
      <c r="D3" s="58"/>
      <c r="E3" s="58"/>
      <c r="F3" s="58"/>
    </row>
    <row r="4" spans="1:6" ht="22.5" customHeight="1" x14ac:dyDescent="0.25">
      <c r="A4" s="647" t="s">
        <v>139</v>
      </c>
      <c r="B4" s="637"/>
      <c r="C4" s="637"/>
      <c r="D4" s="637"/>
      <c r="E4" s="637"/>
      <c r="F4" s="637"/>
    </row>
    <row r="5" spans="1:6" ht="22.5" customHeight="1" x14ac:dyDescent="0.25">
      <c r="A5" s="647" t="s">
        <v>140</v>
      </c>
      <c r="B5" s="637"/>
      <c r="C5" s="637"/>
      <c r="D5" s="637"/>
      <c r="E5" s="637"/>
      <c r="F5" s="637"/>
    </row>
    <row r="6" spans="1:6" ht="15.75" x14ac:dyDescent="0.25">
      <c r="B6" s="59"/>
      <c r="C6" s="60"/>
      <c r="D6" s="60"/>
      <c r="E6" s="60"/>
      <c r="F6" s="60"/>
    </row>
    <row r="7" spans="1:6" ht="6.75" customHeight="1" x14ac:dyDescent="0.3">
      <c r="B7" s="648"/>
      <c r="C7" s="648"/>
      <c r="D7" s="648"/>
      <c r="E7" s="648"/>
      <c r="F7" s="648"/>
    </row>
    <row r="8" spans="1:6" ht="47.25" x14ac:dyDescent="0.25">
      <c r="A8" s="24" t="s">
        <v>88</v>
      </c>
      <c r="B8" s="649" t="s">
        <v>23</v>
      </c>
      <c r="C8" s="650"/>
      <c r="D8" s="61" t="s">
        <v>141</v>
      </c>
      <c r="E8" s="61" t="s">
        <v>142</v>
      </c>
      <c r="F8" s="61" t="s">
        <v>143</v>
      </c>
    </row>
    <row r="9" spans="1:6" ht="15.75" x14ac:dyDescent="0.25">
      <c r="A9" s="26">
        <v>1</v>
      </c>
      <c r="B9" s="643">
        <v>2</v>
      </c>
      <c r="C9" s="644"/>
      <c r="D9" s="62">
        <v>3</v>
      </c>
      <c r="E9" s="62">
        <v>4</v>
      </c>
      <c r="F9" s="62">
        <v>5</v>
      </c>
    </row>
    <row r="10" spans="1:6" ht="15.75" x14ac:dyDescent="0.25">
      <c r="A10" s="26"/>
      <c r="B10" s="643"/>
      <c r="C10" s="644"/>
      <c r="D10" s="63"/>
      <c r="E10" s="63"/>
      <c r="F10" s="63"/>
    </row>
    <row r="11" spans="1:6" ht="15.75" x14ac:dyDescent="0.25">
      <c r="A11" s="64"/>
      <c r="B11" s="643"/>
      <c r="C11" s="644"/>
      <c r="D11" s="63"/>
      <c r="E11" s="63"/>
      <c r="F11" s="63"/>
    </row>
    <row r="12" spans="1:6" ht="15.75" x14ac:dyDescent="0.25">
      <c r="A12" s="65"/>
      <c r="B12" s="643"/>
      <c r="C12" s="644"/>
      <c r="D12" s="63"/>
      <c r="E12" s="63"/>
      <c r="F12" s="63"/>
    </row>
    <row r="13" spans="1:6" ht="15.75" x14ac:dyDescent="0.25">
      <c r="A13" s="64"/>
      <c r="B13" s="643"/>
      <c r="C13" s="644"/>
      <c r="D13" s="63"/>
      <c r="E13" s="63"/>
      <c r="F13" s="63"/>
    </row>
    <row r="14" spans="1:6" s="66" customFormat="1" ht="18.75" customHeight="1" x14ac:dyDescent="0.25">
      <c r="B14" s="615" t="s">
        <v>19</v>
      </c>
      <c r="C14" s="645"/>
      <c r="D14" s="67" t="s">
        <v>98</v>
      </c>
      <c r="E14" s="67" t="s">
        <v>98</v>
      </c>
      <c r="F14" s="68"/>
    </row>
  </sheetData>
  <mergeCells count="11">
    <mergeCell ref="B9:C9"/>
    <mergeCell ref="B2:F2"/>
    <mergeCell ref="A4:F4"/>
    <mergeCell ref="A5:F5"/>
    <mergeCell ref="B7:F7"/>
    <mergeCell ref="B8:C8"/>
    <mergeCell ref="B10:C10"/>
    <mergeCell ref="B11:C11"/>
    <mergeCell ref="B12:C12"/>
    <mergeCell ref="B13:C13"/>
    <mergeCell ref="B14:C14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view="pageBreakPreview" topLeftCell="A16" zoomScale="90" zoomScaleNormal="100" zoomScaleSheetLayoutView="90" workbookViewId="0">
      <selection activeCell="J34" sqref="J34:J35"/>
    </sheetView>
  </sheetViews>
  <sheetFormatPr defaultRowHeight="15" x14ac:dyDescent="0.25"/>
  <cols>
    <col min="1" max="1" width="7.85546875" style="84" customWidth="1"/>
    <col min="2" max="2" width="37.85546875" style="17" customWidth="1"/>
    <col min="3" max="3" width="14.28515625" style="17" customWidth="1"/>
    <col min="4" max="4" width="13.140625" style="17" customWidth="1"/>
    <col min="5" max="5" width="16.42578125" style="17" customWidth="1"/>
    <col min="6" max="16384" width="9.140625" style="17"/>
  </cols>
  <sheetData>
    <row r="2" spans="1:5" ht="15.75" customHeight="1" x14ac:dyDescent="0.25">
      <c r="A2" s="627" t="s">
        <v>144</v>
      </c>
      <c r="B2" s="651"/>
      <c r="C2" s="651"/>
      <c r="D2" s="651"/>
      <c r="E2" s="651"/>
    </row>
    <row r="3" spans="1:5" ht="15.75" customHeight="1" x14ac:dyDescent="0.25">
      <c r="A3" s="20"/>
      <c r="B3" s="18"/>
      <c r="C3" s="18"/>
      <c r="D3" s="18"/>
      <c r="E3" s="18"/>
    </row>
    <row r="4" spans="1:5" x14ac:dyDescent="0.25">
      <c r="A4" s="647" t="s">
        <v>261</v>
      </c>
      <c r="B4" s="652"/>
      <c r="C4" s="652"/>
      <c r="D4" s="652"/>
      <c r="E4" s="652"/>
    </row>
    <row r="5" spans="1:5" x14ac:dyDescent="0.25">
      <c r="A5" s="647" t="s">
        <v>262</v>
      </c>
      <c r="B5" s="652"/>
      <c r="C5" s="652"/>
      <c r="D5" s="652"/>
      <c r="E5" s="652"/>
    </row>
    <row r="6" spans="1:5" ht="15.75" customHeight="1" x14ac:dyDescent="0.25">
      <c r="A6" s="20"/>
      <c r="B6" s="18"/>
      <c r="C6" s="18"/>
      <c r="D6" s="18"/>
      <c r="E6" s="18"/>
    </row>
    <row r="7" spans="1:5" ht="15.75" customHeight="1" x14ac:dyDescent="0.25">
      <c r="A7" s="653" t="s">
        <v>147</v>
      </c>
      <c r="B7" s="637"/>
      <c r="C7" s="637"/>
      <c r="D7" s="637"/>
      <c r="E7" s="637"/>
    </row>
    <row r="8" spans="1:5" ht="15.75" x14ac:dyDescent="0.25">
      <c r="A8" s="69"/>
      <c r="B8" s="31"/>
      <c r="C8" s="31"/>
      <c r="D8" s="31"/>
      <c r="E8" s="31"/>
    </row>
    <row r="9" spans="1:5" ht="110.25" x14ac:dyDescent="0.25">
      <c r="A9" s="24" t="s">
        <v>88</v>
      </c>
      <c r="B9" s="70" t="s">
        <v>102</v>
      </c>
      <c r="C9" s="24" t="s">
        <v>148</v>
      </c>
      <c r="D9" s="24" t="s">
        <v>149</v>
      </c>
      <c r="E9" s="24" t="s">
        <v>150</v>
      </c>
    </row>
    <row r="10" spans="1:5" ht="15.75" x14ac:dyDescent="0.25">
      <c r="A10" s="26">
        <v>1</v>
      </c>
      <c r="B10" s="71">
        <v>2</v>
      </c>
      <c r="C10" s="26">
        <v>3</v>
      </c>
      <c r="D10" s="26">
        <v>4</v>
      </c>
      <c r="E10" s="26">
        <v>5</v>
      </c>
    </row>
    <row r="11" spans="1:5" ht="15.75" x14ac:dyDescent="0.25">
      <c r="A11" s="26">
        <v>1</v>
      </c>
      <c r="B11" s="49" t="s">
        <v>151</v>
      </c>
      <c r="C11" s="35"/>
      <c r="D11" s="40"/>
      <c r="E11" s="40"/>
    </row>
    <row r="12" spans="1:5" ht="15.75" x14ac:dyDescent="0.25">
      <c r="A12" s="72"/>
      <c r="B12" s="73" t="s">
        <v>152</v>
      </c>
      <c r="C12" s="44"/>
      <c r="D12" s="74"/>
      <c r="E12" s="74"/>
    </row>
    <row r="13" spans="1:5" ht="15.75" x14ac:dyDescent="0.25">
      <c r="A13" s="75"/>
      <c r="B13" s="76" t="s">
        <v>153</v>
      </c>
      <c r="C13" s="77"/>
      <c r="D13" s="78"/>
      <c r="E13" s="78"/>
    </row>
    <row r="14" spans="1:5" ht="31.5" x14ac:dyDescent="0.25">
      <c r="A14" s="64"/>
      <c r="B14" s="79" t="s">
        <v>154</v>
      </c>
      <c r="C14" s="40"/>
      <c r="D14" s="40"/>
      <c r="E14" s="40"/>
    </row>
    <row r="15" spans="1:5" ht="15.75" x14ac:dyDescent="0.25">
      <c r="A15" s="64"/>
      <c r="B15" s="76" t="s">
        <v>155</v>
      </c>
      <c r="C15" s="40"/>
      <c r="D15" s="40"/>
      <c r="E15" s="40"/>
    </row>
    <row r="16" spans="1:5" ht="31.5" x14ac:dyDescent="0.25">
      <c r="A16" s="64"/>
      <c r="B16" s="79" t="s">
        <v>154</v>
      </c>
      <c r="C16" s="40"/>
      <c r="D16" s="40"/>
      <c r="E16" s="40"/>
    </row>
    <row r="17" spans="1:5" ht="15.75" x14ac:dyDescent="0.25">
      <c r="A17" s="64"/>
      <c r="B17" s="49"/>
      <c r="C17" s="40"/>
      <c r="D17" s="40"/>
      <c r="E17" s="40"/>
    </row>
    <row r="18" spans="1:5" ht="15.75" x14ac:dyDescent="0.25">
      <c r="A18" s="64"/>
      <c r="B18" s="49"/>
      <c r="C18" s="40"/>
      <c r="D18" s="40"/>
      <c r="E18" s="40"/>
    </row>
    <row r="19" spans="1:5" ht="15.75" x14ac:dyDescent="0.25">
      <c r="A19" s="64"/>
      <c r="B19" s="80" t="s">
        <v>19</v>
      </c>
      <c r="C19" s="40"/>
      <c r="D19" s="34" t="s">
        <v>98</v>
      </c>
      <c r="E19" s="40"/>
    </row>
    <row r="20" spans="1:5" ht="15.75" x14ac:dyDescent="0.25">
      <c r="A20" s="69"/>
      <c r="B20" s="81"/>
      <c r="C20" s="31"/>
      <c r="D20" s="31"/>
      <c r="E20" s="31"/>
    </row>
    <row r="21" spans="1:5" ht="15.75" x14ac:dyDescent="0.25">
      <c r="A21" s="654" t="s">
        <v>156</v>
      </c>
      <c r="B21" s="637"/>
      <c r="C21" s="637"/>
      <c r="D21" s="637"/>
      <c r="E21" s="637"/>
    </row>
    <row r="22" spans="1:5" ht="15.75" x14ac:dyDescent="0.25">
      <c r="A22" s="69"/>
      <c r="B22" s="31"/>
      <c r="C22" s="31"/>
      <c r="D22" s="31"/>
      <c r="E22" s="31"/>
    </row>
    <row r="23" spans="1:5" ht="78.75" x14ac:dyDescent="0.25">
      <c r="A23" s="24" t="s">
        <v>88</v>
      </c>
      <c r="B23" s="32" t="s">
        <v>102</v>
      </c>
      <c r="C23" s="24" t="s">
        <v>157</v>
      </c>
      <c r="D23" s="24" t="s">
        <v>158</v>
      </c>
      <c r="E23" s="24" t="s">
        <v>159</v>
      </c>
    </row>
    <row r="24" spans="1:5" ht="15.75" x14ac:dyDescent="0.25">
      <c r="A24" s="34">
        <v>1</v>
      </c>
      <c r="B24" s="26">
        <v>2</v>
      </c>
      <c r="C24" s="26">
        <v>3</v>
      </c>
      <c r="D24" s="26">
        <v>4</v>
      </c>
      <c r="E24" s="26">
        <v>5</v>
      </c>
    </row>
    <row r="25" spans="1:5" ht="15.75" x14ac:dyDescent="0.25">
      <c r="A25" s="34">
        <v>1</v>
      </c>
      <c r="B25" s="28" t="s">
        <v>160</v>
      </c>
      <c r="C25" s="35"/>
      <c r="D25" s="35"/>
      <c r="E25" s="35"/>
    </row>
    <row r="26" spans="1:5" ht="15.75" x14ac:dyDescent="0.25">
      <c r="A26" s="72"/>
      <c r="B26" s="82" t="s">
        <v>161</v>
      </c>
      <c r="C26" s="74"/>
      <c r="D26" s="44"/>
      <c r="E26" s="74"/>
    </row>
    <row r="27" spans="1:5" ht="15.75" x14ac:dyDescent="0.25">
      <c r="A27" s="83"/>
      <c r="B27" s="82"/>
      <c r="C27" s="78"/>
      <c r="D27" s="44"/>
      <c r="E27" s="78"/>
    </row>
    <row r="28" spans="1:5" ht="15.75" x14ac:dyDescent="0.25">
      <c r="A28" s="64"/>
      <c r="B28" s="35"/>
      <c r="C28" s="35"/>
      <c r="D28" s="35"/>
      <c r="E28" s="35"/>
    </row>
    <row r="29" spans="1:5" ht="15.75" x14ac:dyDescent="0.25">
      <c r="A29" s="64"/>
      <c r="B29" s="41" t="s">
        <v>19</v>
      </c>
      <c r="C29" s="34" t="s">
        <v>98</v>
      </c>
      <c r="D29" s="34" t="s">
        <v>98</v>
      </c>
      <c r="E29" s="35"/>
    </row>
  </sheetData>
  <mergeCells count="5">
    <mergeCell ref="A2:E2"/>
    <mergeCell ref="A4:E4"/>
    <mergeCell ref="A5:E5"/>
    <mergeCell ref="A7:E7"/>
    <mergeCell ref="A21:E21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view="pageBreakPreview" zoomScale="90" zoomScaleNormal="100" zoomScaleSheetLayoutView="90" workbookViewId="0">
      <selection activeCell="H26" sqref="H26"/>
    </sheetView>
  </sheetViews>
  <sheetFormatPr defaultRowHeight="15" x14ac:dyDescent="0.25"/>
  <cols>
    <col min="1" max="1" width="6.7109375" style="84" customWidth="1"/>
    <col min="2" max="2" width="19.140625" style="17" customWidth="1"/>
    <col min="3" max="3" width="13" style="17" customWidth="1"/>
    <col min="4" max="4" width="13.7109375" style="17" customWidth="1"/>
    <col min="5" max="5" width="14.28515625" style="17" customWidth="1"/>
    <col min="6" max="6" width="13.140625" style="17" customWidth="1"/>
    <col min="7" max="7" width="16.42578125" style="17" customWidth="1"/>
    <col min="8" max="16384" width="9.140625" style="17"/>
  </cols>
  <sheetData>
    <row r="1" spans="1:7" ht="15.75" customHeight="1" x14ac:dyDescent="0.25">
      <c r="A1" s="69"/>
      <c r="B1" s="31"/>
      <c r="C1" s="31"/>
      <c r="D1" s="31"/>
      <c r="E1" s="31"/>
      <c r="F1" s="31"/>
      <c r="G1" s="31"/>
    </row>
    <row r="2" spans="1:7" ht="15.75" x14ac:dyDescent="0.25">
      <c r="A2" s="69"/>
      <c r="B2" s="654" t="s">
        <v>162</v>
      </c>
      <c r="C2" s="654"/>
      <c r="D2" s="654"/>
      <c r="E2" s="654"/>
      <c r="F2" s="629"/>
      <c r="G2" s="629"/>
    </row>
    <row r="3" spans="1:7" ht="15.75" x14ac:dyDescent="0.25">
      <c r="A3" s="69"/>
      <c r="B3" s="85"/>
      <c r="C3" s="85"/>
      <c r="D3" s="85"/>
      <c r="E3" s="85"/>
      <c r="F3" s="19"/>
      <c r="G3" s="19"/>
    </row>
    <row r="4" spans="1:7" ht="15.75" customHeight="1" x14ac:dyDescent="0.25">
      <c r="A4" s="617" t="s">
        <v>139</v>
      </c>
      <c r="B4" s="617"/>
      <c r="C4" s="617"/>
      <c r="D4" s="617"/>
      <c r="E4" s="617"/>
      <c r="F4" s="617"/>
      <c r="G4" s="617"/>
    </row>
    <row r="5" spans="1:7" ht="15.75" customHeight="1" x14ac:dyDescent="0.25">
      <c r="A5" s="647" t="s">
        <v>163</v>
      </c>
      <c r="B5" s="647"/>
      <c r="C5" s="647"/>
      <c r="D5" s="647"/>
      <c r="E5" s="647"/>
      <c r="F5" s="647"/>
      <c r="G5" s="647"/>
    </row>
    <row r="6" spans="1:7" ht="15.75" x14ac:dyDescent="0.25">
      <c r="A6" s="69"/>
      <c r="B6" s="31"/>
      <c r="C6" s="31"/>
      <c r="D6" s="31"/>
      <c r="E6" s="31"/>
      <c r="F6" s="31"/>
      <c r="G6" s="31"/>
    </row>
    <row r="7" spans="1:7" ht="47.25" x14ac:dyDescent="0.25">
      <c r="A7" s="24" t="s">
        <v>88</v>
      </c>
      <c r="B7" s="668" t="s">
        <v>102</v>
      </c>
      <c r="C7" s="669"/>
      <c r="D7" s="670"/>
      <c r="E7" s="86" t="s">
        <v>164</v>
      </c>
      <c r="F7" s="86" t="s">
        <v>149</v>
      </c>
      <c r="G7" s="86" t="s">
        <v>165</v>
      </c>
    </row>
    <row r="8" spans="1:7" ht="15.75" x14ac:dyDescent="0.25">
      <c r="A8" s="34">
        <v>1</v>
      </c>
      <c r="B8" s="671">
        <v>2</v>
      </c>
      <c r="C8" s="672"/>
      <c r="D8" s="673"/>
      <c r="E8" s="87">
        <v>3</v>
      </c>
      <c r="F8" s="87">
        <v>4</v>
      </c>
      <c r="G8" s="87">
        <v>5</v>
      </c>
    </row>
    <row r="9" spans="1:7" ht="15.75" x14ac:dyDescent="0.25">
      <c r="A9" s="47">
        <v>1</v>
      </c>
      <c r="B9" s="660" t="s">
        <v>166</v>
      </c>
      <c r="C9" s="660"/>
      <c r="D9" s="661"/>
      <c r="E9" s="88"/>
      <c r="F9" s="88"/>
      <c r="G9" s="88"/>
    </row>
    <row r="10" spans="1:7" ht="15.75" x14ac:dyDescent="0.25">
      <c r="A10" s="89"/>
      <c r="B10" s="655" t="s">
        <v>167</v>
      </c>
      <c r="C10" s="656"/>
      <c r="D10" s="657"/>
      <c r="E10" s="90"/>
      <c r="F10" s="91"/>
      <c r="G10" s="90"/>
    </row>
    <row r="11" spans="1:7" ht="15.75" x14ac:dyDescent="0.25">
      <c r="A11" s="92"/>
      <c r="B11" s="658"/>
      <c r="C11" s="658"/>
      <c r="D11" s="658"/>
      <c r="E11" s="93"/>
      <c r="F11" s="94"/>
      <c r="G11" s="93"/>
    </row>
    <row r="12" spans="1:7" ht="28.5" customHeight="1" x14ac:dyDescent="0.25">
      <c r="A12" s="47">
        <v>2</v>
      </c>
      <c r="B12" s="659" t="s">
        <v>168</v>
      </c>
      <c r="C12" s="660"/>
      <c r="D12" s="661"/>
      <c r="E12" s="88"/>
      <c r="F12" s="88"/>
      <c r="G12" s="88"/>
    </row>
    <row r="13" spans="1:7" ht="39.75" customHeight="1" x14ac:dyDescent="0.25">
      <c r="A13" s="47"/>
      <c r="B13" s="662" t="s">
        <v>169</v>
      </c>
      <c r="C13" s="663"/>
      <c r="D13" s="664"/>
      <c r="E13" s="88"/>
      <c r="F13" s="88"/>
      <c r="G13" s="88"/>
    </row>
    <row r="14" spans="1:7" ht="22.5" customHeight="1" x14ac:dyDescent="0.25">
      <c r="A14" s="34"/>
      <c r="B14" s="95"/>
      <c r="C14" s="96"/>
      <c r="D14" s="97"/>
      <c r="E14" s="87"/>
      <c r="F14" s="87"/>
      <c r="G14" s="87"/>
    </row>
    <row r="15" spans="1:7" ht="15.75" x14ac:dyDescent="0.25">
      <c r="A15" s="98"/>
      <c r="B15" s="665" t="s">
        <v>19</v>
      </c>
      <c r="C15" s="666"/>
      <c r="D15" s="667"/>
      <c r="E15" s="34" t="s">
        <v>98</v>
      </c>
      <c r="F15" s="34" t="s">
        <v>98</v>
      </c>
      <c r="G15" s="27"/>
    </row>
  </sheetData>
  <mergeCells count="11">
    <mergeCell ref="B9:D9"/>
    <mergeCell ref="B2:G2"/>
    <mergeCell ref="A4:G4"/>
    <mergeCell ref="A5:G5"/>
    <mergeCell ref="B7:D7"/>
    <mergeCell ref="B8:D8"/>
    <mergeCell ref="B10:D10"/>
    <mergeCell ref="B11:D11"/>
    <mergeCell ref="B12:D12"/>
    <mergeCell ref="B13:D13"/>
    <mergeCell ref="B15:D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showGridLines="0" view="pageBreakPreview" zoomScale="90" zoomScaleNormal="100" zoomScaleSheetLayoutView="90" workbookViewId="0">
      <selection activeCell="H35" sqref="H35"/>
    </sheetView>
  </sheetViews>
  <sheetFormatPr defaultRowHeight="15" x14ac:dyDescent="0.25"/>
  <cols>
    <col min="1" max="1" width="9.140625" style="17"/>
    <col min="2" max="2" width="11.5703125" style="17" customWidth="1"/>
    <col min="3" max="3" width="27.5703125" style="17" customWidth="1"/>
    <col min="4" max="4" width="16.28515625" style="17" customWidth="1"/>
    <col min="5" max="5" width="18" style="17" customWidth="1"/>
    <col min="6" max="6" width="18.5703125" style="17" customWidth="1"/>
    <col min="7" max="16384" width="9.140625" style="17"/>
  </cols>
  <sheetData>
    <row r="2" spans="1:6" ht="34.5" customHeight="1" x14ac:dyDescent="0.25">
      <c r="B2" s="646" t="s">
        <v>170</v>
      </c>
      <c r="C2" s="646"/>
      <c r="D2" s="646"/>
      <c r="E2" s="646"/>
      <c r="F2" s="646"/>
    </row>
    <row r="3" spans="1:6" ht="23.25" customHeight="1" x14ac:dyDescent="0.25">
      <c r="A3" s="647" t="s">
        <v>171</v>
      </c>
      <c r="B3" s="637"/>
      <c r="C3" s="637"/>
      <c r="D3" s="637"/>
      <c r="E3" s="637"/>
      <c r="F3" s="637"/>
    </row>
    <row r="4" spans="1:6" ht="21" customHeight="1" x14ac:dyDescent="0.25">
      <c r="A4" s="647" t="s">
        <v>172</v>
      </c>
      <c r="B4" s="637"/>
      <c r="C4" s="637"/>
      <c r="D4" s="637"/>
      <c r="E4" s="637"/>
      <c r="F4" s="637"/>
    </row>
    <row r="5" spans="1:6" ht="15.75" x14ac:dyDescent="0.25">
      <c r="B5" s="59"/>
      <c r="C5" s="59"/>
      <c r="D5" s="59"/>
      <c r="E5" s="59"/>
      <c r="F5" s="59"/>
    </row>
    <row r="6" spans="1:6" ht="47.25" x14ac:dyDescent="0.25">
      <c r="A6" s="24" t="s">
        <v>88</v>
      </c>
      <c r="B6" s="649" t="s">
        <v>23</v>
      </c>
      <c r="C6" s="650"/>
      <c r="D6" s="61" t="s">
        <v>141</v>
      </c>
      <c r="E6" s="61" t="s">
        <v>142</v>
      </c>
      <c r="F6" s="61" t="s">
        <v>143</v>
      </c>
    </row>
    <row r="7" spans="1:6" ht="15.75" x14ac:dyDescent="0.25">
      <c r="A7" s="34">
        <v>1</v>
      </c>
      <c r="B7" s="649">
        <v>2</v>
      </c>
      <c r="C7" s="650"/>
      <c r="D7" s="61">
        <v>3</v>
      </c>
      <c r="E7" s="61">
        <v>4</v>
      </c>
      <c r="F7" s="61">
        <v>5</v>
      </c>
    </row>
    <row r="8" spans="1:6" ht="15.75" x14ac:dyDescent="0.25">
      <c r="A8" s="47"/>
      <c r="B8" s="649"/>
      <c r="C8" s="650"/>
      <c r="D8" s="63"/>
      <c r="E8" s="63"/>
      <c r="F8" s="63"/>
    </row>
    <row r="9" spans="1:6" ht="15.75" x14ac:dyDescent="0.25">
      <c r="A9" s="27"/>
      <c r="B9" s="649"/>
      <c r="C9" s="650"/>
      <c r="D9" s="63"/>
      <c r="E9" s="63"/>
      <c r="F9" s="63"/>
    </row>
    <row r="10" spans="1:6" ht="15.75" x14ac:dyDescent="0.25">
      <c r="A10" s="27"/>
      <c r="B10" s="649"/>
      <c r="C10" s="650"/>
      <c r="D10" s="63"/>
      <c r="E10" s="63"/>
      <c r="F10" s="63"/>
    </row>
    <row r="11" spans="1:6" s="66" customFormat="1" ht="18.75" customHeight="1" x14ac:dyDescent="0.25">
      <c r="A11" s="99"/>
      <c r="B11" s="615" t="s">
        <v>19</v>
      </c>
      <c r="C11" s="645"/>
      <c r="D11" s="67" t="s">
        <v>98</v>
      </c>
      <c r="E11" s="67" t="s">
        <v>98</v>
      </c>
      <c r="F11" s="68"/>
    </row>
  </sheetData>
  <mergeCells count="9">
    <mergeCell ref="B9:C9"/>
    <mergeCell ref="B10:C10"/>
    <mergeCell ref="B11:C11"/>
    <mergeCell ref="B2:F2"/>
    <mergeCell ref="A3:F3"/>
    <mergeCell ref="A4:F4"/>
    <mergeCell ref="B6:C6"/>
    <mergeCell ref="B7:C7"/>
    <mergeCell ref="B8:C8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view="pageBreakPreview" zoomScale="90" zoomScaleNormal="100" zoomScaleSheetLayoutView="90" workbookViewId="0">
      <selection activeCell="B9" sqref="B9"/>
    </sheetView>
  </sheetViews>
  <sheetFormatPr defaultRowHeight="15" x14ac:dyDescent="0.25"/>
  <cols>
    <col min="1" max="1" width="6.140625" style="66" customWidth="1"/>
    <col min="2" max="2" width="32.28515625" style="66" customWidth="1"/>
    <col min="3" max="3" width="16.28515625" style="66" customWidth="1"/>
    <col min="4" max="4" width="17.5703125" style="66" customWidth="1"/>
    <col min="5" max="5" width="18.5703125" style="66" customWidth="1"/>
    <col min="6" max="16384" width="9.140625" style="17"/>
  </cols>
  <sheetData>
    <row r="1" spans="1:5" x14ac:dyDescent="0.25">
      <c r="C1" s="17"/>
    </row>
    <row r="2" spans="1:5" ht="31.5" customHeight="1" x14ac:dyDescent="0.25">
      <c r="A2" s="646" t="s">
        <v>173</v>
      </c>
      <c r="B2" s="646"/>
      <c r="C2" s="646"/>
      <c r="D2" s="646"/>
      <c r="E2" s="646"/>
    </row>
    <row r="3" spans="1:5" ht="15.75" x14ac:dyDescent="0.25">
      <c r="A3" s="58"/>
      <c r="B3" s="58"/>
      <c r="C3" s="58"/>
      <c r="D3" s="58"/>
      <c r="E3" s="58"/>
    </row>
    <row r="4" spans="1:5" x14ac:dyDescent="0.25">
      <c r="A4" s="674" t="s">
        <v>174</v>
      </c>
      <c r="B4" s="618"/>
      <c r="C4" s="618"/>
      <c r="D4" s="618"/>
      <c r="E4" s="618"/>
    </row>
    <row r="5" spans="1:5" x14ac:dyDescent="0.25">
      <c r="A5" s="674" t="s">
        <v>175</v>
      </c>
      <c r="B5" s="618"/>
      <c r="C5" s="618"/>
      <c r="D5" s="618"/>
      <c r="E5" s="618"/>
    </row>
    <row r="6" spans="1:5" ht="15.75" customHeight="1" x14ac:dyDescent="0.25">
      <c r="A6" s="17"/>
      <c r="B6" s="17"/>
      <c r="C6" s="17"/>
      <c r="D6" s="17"/>
      <c r="E6" s="17"/>
    </row>
    <row r="7" spans="1:5" s="66" customFormat="1" ht="54" customHeight="1" x14ac:dyDescent="0.25">
      <c r="A7" s="26" t="s">
        <v>88</v>
      </c>
      <c r="B7" s="61" t="s">
        <v>23</v>
      </c>
      <c r="C7" s="61" t="s">
        <v>141</v>
      </c>
      <c r="D7" s="61" t="s">
        <v>142</v>
      </c>
      <c r="E7" s="61" t="s">
        <v>143</v>
      </c>
    </row>
    <row r="8" spans="1:5" s="66" customFormat="1" ht="16.5" customHeight="1" x14ac:dyDescent="0.25">
      <c r="A8" s="61">
        <v>1</v>
      </c>
      <c r="B8" s="61">
        <v>2</v>
      </c>
      <c r="C8" s="61">
        <v>3</v>
      </c>
      <c r="D8" s="61">
        <v>4</v>
      </c>
      <c r="E8" s="61">
        <v>5</v>
      </c>
    </row>
    <row r="9" spans="1:5" ht="47.25" x14ac:dyDescent="0.25">
      <c r="A9" s="61">
        <v>1</v>
      </c>
      <c r="B9" s="100" t="s">
        <v>176</v>
      </c>
      <c r="C9" s="101"/>
      <c r="D9" s="101"/>
      <c r="E9" s="101"/>
    </row>
    <row r="10" spans="1:5" ht="15.75" x14ac:dyDescent="0.25">
      <c r="A10" s="61"/>
      <c r="B10" s="102"/>
      <c r="C10" s="101"/>
      <c r="D10" s="101"/>
      <c r="E10" s="101"/>
    </row>
    <row r="11" spans="1:5" ht="15.75" x14ac:dyDescent="0.25">
      <c r="A11" s="61"/>
      <c r="B11" s="102"/>
      <c r="C11" s="101"/>
      <c r="D11" s="101"/>
      <c r="E11" s="101"/>
    </row>
    <row r="12" spans="1:5" ht="15.75" x14ac:dyDescent="0.25">
      <c r="A12" s="103"/>
      <c r="B12" s="102"/>
      <c r="C12" s="101"/>
      <c r="D12" s="101"/>
      <c r="E12" s="101"/>
    </row>
    <row r="13" spans="1:5" ht="18.75" x14ac:dyDescent="0.3">
      <c r="A13" s="104"/>
      <c r="B13" s="41" t="s">
        <v>19</v>
      </c>
      <c r="C13" s="67" t="s">
        <v>98</v>
      </c>
      <c r="D13" s="67" t="s">
        <v>98</v>
      </c>
      <c r="E13" s="68"/>
    </row>
  </sheetData>
  <mergeCells count="3">
    <mergeCell ref="A2:E2"/>
    <mergeCell ref="A4:E4"/>
    <mergeCell ref="A5:E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showGridLines="0" view="pageBreakPreview" zoomScale="90" zoomScaleNormal="100" zoomScaleSheetLayoutView="90" workbookViewId="0">
      <selection activeCell="A6" sqref="A6"/>
    </sheetView>
  </sheetViews>
  <sheetFormatPr defaultRowHeight="15" x14ac:dyDescent="0.25"/>
  <cols>
    <col min="1" max="1" width="7.42578125" style="17" customWidth="1"/>
    <col min="2" max="2" width="49.140625" style="17" customWidth="1"/>
    <col min="3" max="6" width="13.7109375" style="17" customWidth="1"/>
    <col min="7" max="16384" width="9.140625" style="17"/>
  </cols>
  <sheetData>
    <row r="2" spans="1:6" ht="15.75" x14ac:dyDescent="0.25">
      <c r="A2" s="675" t="s">
        <v>177</v>
      </c>
      <c r="B2" s="676"/>
      <c r="C2" s="676"/>
      <c r="D2" s="676"/>
      <c r="E2" s="676"/>
      <c r="F2" s="676"/>
    </row>
    <row r="3" spans="1:6" ht="15.75" x14ac:dyDescent="0.25">
      <c r="A3" s="105"/>
      <c r="B3" s="106"/>
      <c r="C3" s="106"/>
      <c r="D3" s="106"/>
      <c r="E3" s="106"/>
      <c r="F3" s="106"/>
    </row>
    <row r="4" spans="1:6" ht="30" customHeight="1" x14ac:dyDescent="0.25">
      <c r="A4" s="677" t="s">
        <v>115</v>
      </c>
      <c r="B4" s="618"/>
      <c r="C4" s="618"/>
      <c r="D4" s="618"/>
      <c r="E4" s="618"/>
      <c r="F4" s="618"/>
    </row>
    <row r="5" spans="1:6" ht="30.75" customHeight="1" x14ac:dyDescent="0.25">
      <c r="A5" s="677" t="s">
        <v>258</v>
      </c>
      <c r="B5" s="618"/>
      <c r="C5" s="618"/>
      <c r="D5" s="618"/>
      <c r="E5" s="618"/>
      <c r="F5" s="618"/>
    </row>
    <row r="6" spans="1:6" ht="15.75" x14ac:dyDescent="0.25">
      <c r="A6" s="107"/>
      <c r="B6" s="22"/>
      <c r="C6" s="22"/>
      <c r="D6" s="22"/>
      <c r="E6" s="22"/>
      <c r="F6" s="22"/>
    </row>
    <row r="7" spans="1:6" ht="15.75" x14ac:dyDescent="0.25">
      <c r="A7" s="678" t="s">
        <v>178</v>
      </c>
      <c r="B7" s="679"/>
      <c r="C7" s="679"/>
      <c r="D7" s="679"/>
      <c r="E7" s="679"/>
      <c r="F7" s="679"/>
    </row>
    <row r="8" spans="1:6" ht="15.75" x14ac:dyDescent="0.25">
      <c r="A8" s="108"/>
      <c r="B8" s="109"/>
      <c r="C8" s="109"/>
      <c r="D8" s="109"/>
      <c r="E8" s="109"/>
      <c r="F8" s="109"/>
    </row>
    <row r="9" spans="1:6" ht="63" x14ac:dyDescent="0.25">
      <c r="A9" s="24" t="s">
        <v>88</v>
      </c>
      <c r="B9" s="24" t="s">
        <v>102</v>
      </c>
      <c r="C9" s="24" t="s">
        <v>179</v>
      </c>
      <c r="D9" s="24" t="s">
        <v>180</v>
      </c>
      <c r="E9" s="24" t="s">
        <v>181</v>
      </c>
      <c r="F9" s="24" t="s">
        <v>182</v>
      </c>
    </row>
    <row r="10" spans="1:6" ht="15.75" x14ac:dyDescent="0.2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</row>
    <row r="11" spans="1:6" ht="15.75" x14ac:dyDescent="0.25">
      <c r="A11" s="26"/>
      <c r="B11" s="110" t="s">
        <v>183</v>
      </c>
      <c r="C11" s="26"/>
      <c r="D11" s="26"/>
      <c r="E11" s="26"/>
      <c r="F11" s="26"/>
    </row>
    <row r="12" spans="1:6" ht="47.25" x14ac:dyDescent="0.25">
      <c r="A12" s="26"/>
      <c r="B12" s="110" t="s">
        <v>184</v>
      </c>
      <c r="C12" s="26"/>
      <c r="D12" s="26"/>
      <c r="E12" s="26"/>
      <c r="F12" s="26"/>
    </row>
    <row r="13" spans="1:6" ht="15.75" x14ac:dyDescent="0.25">
      <c r="A13" s="26"/>
      <c r="B13" s="110" t="s">
        <v>185</v>
      </c>
      <c r="C13" s="26"/>
      <c r="D13" s="26"/>
      <c r="E13" s="26"/>
      <c r="F13" s="26"/>
    </row>
    <row r="14" spans="1:6" ht="31.5" x14ac:dyDescent="0.25">
      <c r="A14" s="26"/>
      <c r="B14" s="110" t="s">
        <v>186</v>
      </c>
      <c r="C14" s="26"/>
      <c r="D14" s="26"/>
      <c r="E14" s="26"/>
      <c r="F14" s="26"/>
    </row>
    <row r="15" spans="1:6" ht="31.5" x14ac:dyDescent="0.25">
      <c r="A15" s="26"/>
      <c r="B15" s="110" t="s">
        <v>187</v>
      </c>
      <c r="C15" s="110"/>
      <c r="D15" s="110"/>
      <c r="E15" s="110"/>
      <c r="F15" s="110"/>
    </row>
    <row r="16" spans="1:6" ht="19.5" customHeight="1" x14ac:dyDescent="0.25">
      <c r="A16" s="26"/>
      <c r="B16" s="111" t="s">
        <v>188</v>
      </c>
      <c r="C16" s="110"/>
      <c r="D16" s="110"/>
      <c r="E16" s="110"/>
      <c r="F16" s="110"/>
    </row>
    <row r="17" spans="1:6" ht="15.75" x14ac:dyDescent="0.25">
      <c r="A17" s="26"/>
      <c r="B17" s="110" t="s">
        <v>189</v>
      </c>
      <c r="C17" s="110"/>
      <c r="D17" s="110"/>
      <c r="E17" s="110"/>
      <c r="F17" s="110"/>
    </row>
    <row r="18" spans="1:6" ht="31.5" x14ac:dyDescent="0.25">
      <c r="A18" s="26"/>
      <c r="B18" s="110" t="s">
        <v>190</v>
      </c>
      <c r="C18" s="110"/>
      <c r="D18" s="110"/>
      <c r="E18" s="110"/>
      <c r="F18" s="110"/>
    </row>
    <row r="19" spans="1:6" ht="15.75" x14ac:dyDescent="0.25">
      <c r="A19" s="26"/>
      <c r="B19" s="110"/>
      <c r="C19" s="110"/>
      <c r="D19" s="110"/>
      <c r="E19" s="110"/>
      <c r="F19" s="110"/>
    </row>
    <row r="20" spans="1:6" ht="15.75" x14ac:dyDescent="0.25">
      <c r="A20" s="26"/>
      <c r="B20" s="110"/>
      <c r="C20" s="110"/>
      <c r="D20" s="110"/>
      <c r="E20" s="110"/>
      <c r="F20" s="110"/>
    </row>
    <row r="21" spans="1:6" ht="15.75" x14ac:dyDescent="0.25">
      <c r="A21" s="110"/>
      <c r="B21" s="41" t="s">
        <v>19</v>
      </c>
      <c r="C21" s="26" t="s">
        <v>98</v>
      </c>
      <c r="D21" s="26" t="s">
        <v>98</v>
      </c>
      <c r="E21" s="26" t="s">
        <v>98</v>
      </c>
      <c r="F21" s="110"/>
    </row>
  </sheetData>
  <mergeCells count="4">
    <mergeCell ref="A2:F2"/>
    <mergeCell ref="A4:F4"/>
    <mergeCell ref="A5:F5"/>
    <mergeCell ref="A7:F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showGridLines="0" view="pageBreakPreview" zoomScale="90" zoomScaleNormal="100" zoomScaleSheetLayoutView="90" workbookViewId="0">
      <selection activeCell="E9" sqref="E9"/>
    </sheetView>
  </sheetViews>
  <sheetFormatPr defaultRowHeight="15" x14ac:dyDescent="0.25"/>
  <cols>
    <col min="1" max="1" width="8.42578125" style="17" customWidth="1"/>
    <col min="2" max="2" width="32.7109375" style="17" customWidth="1"/>
    <col min="3" max="3" width="23.28515625" style="17" customWidth="1"/>
    <col min="4" max="4" width="14.5703125" style="17" customWidth="1"/>
    <col min="5" max="5" width="16.5703125" style="17" customWidth="1"/>
    <col min="6" max="16384" width="9.140625" style="17"/>
  </cols>
  <sheetData>
    <row r="2" spans="1:5" ht="15.75" customHeight="1" x14ac:dyDescent="0.25">
      <c r="A2" s="675" t="s">
        <v>191</v>
      </c>
      <c r="B2" s="675"/>
      <c r="C2" s="675"/>
      <c r="D2" s="675"/>
      <c r="E2" s="675"/>
    </row>
    <row r="3" spans="1:5" ht="15.75" customHeight="1" x14ac:dyDescent="0.25">
      <c r="A3" s="105"/>
      <c r="B3" s="105"/>
      <c r="C3" s="105"/>
      <c r="D3" s="105"/>
      <c r="E3" s="105"/>
    </row>
    <row r="4" spans="1:5" x14ac:dyDescent="0.25">
      <c r="A4" s="680" t="s">
        <v>192</v>
      </c>
      <c r="B4" s="618"/>
      <c r="C4" s="618"/>
      <c r="D4" s="618"/>
      <c r="E4" s="618"/>
    </row>
    <row r="5" spans="1:5" ht="19.5" customHeight="1" x14ac:dyDescent="0.25">
      <c r="A5" s="647" t="s">
        <v>193</v>
      </c>
      <c r="B5" s="652"/>
      <c r="C5" s="652"/>
      <c r="D5" s="652"/>
      <c r="E5" s="652"/>
    </row>
    <row r="6" spans="1:5" ht="26.25" customHeight="1" x14ac:dyDescent="0.25">
      <c r="A6" s="105"/>
      <c r="B6" s="112"/>
      <c r="C6" s="112"/>
      <c r="D6" s="112"/>
      <c r="E6" s="112"/>
    </row>
    <row r="7" spans="1:5" ht="23.25" customHeight="1" x14ac:dyDescent="0.25">
      <c r="A7" s="675" t="s">
        <v>194</v>
      </c>
      <c r="B7" s="676"/>
      <c r="C7" s="676"/>
      <c r="D7" s="676"/>
      <c r="E7" s="676"/>
    </row>
    <row r="8" spans="1:5" ht="15" customHeight="1" x14ac:dyDescent="0.25">
      <c r="A8" s="113"/>
      <c r="B8" s="113"/>
      <c r="C8" s="81"/>
      <c r="D8" s="114"/>
    </row>
    <row r="9" spans="1:5" ht="47.25" x14ac:dyDescent="0.25">
      <c r="A9" s="24" t="s">
        <v>88</v>
      </c>
      <c r="B9" s="32" t="s">
        <v>102</v>
      </c>
      <c r="C9" s="33" t="s">
        <v>195</v>
      </c>
      <c r="D9" s="33" t="s">
        <v>196</v>
      </c>
      <c r="E9" s="24" t="s">
        <v>197</v>
      </c>
    </row>
    <row r="10" spans="1:5" ht="15.75" x14ac:dyDescent="0.25">
      <c r="A10" s="47">
        <v>1</v>
      </c>
      <c r="B10" s="26">
        <v>2</v>
      </c>
      <c r="C10" s="26">
        <v>3</v>
      </c>
      <c r="D10" s="26">
        <v>4</v>
      </c>
      <c r="E10" s="26">
        <v>5</v>
      </c>
    </row>
    <row r="11" spans="1:5" ht="31.5" x14ac:dyDescent="0.25">
      <c r="A11" s="34"/>
      <c r="B11" s="28" t="s">
        <v>198</v>
      </c>
      <c r="C11" s="35"/>
      <c r="D11" s="35"/>
      <c r="E11" s="35"/>
    </row>
    <row r="12" spans="1:5" ht="47.25" x14ac:dyDescent="0.25">
      <c r="A12" s="34"/>
      <c r="B12" s="28" t="s">
        <v>199</v>
      </c>
      <c r="C12" s="35"/>
      <c r="D12" s="35"/>
      <c r="E12" s="35"/>
    </row>
    <row r="13" spans="1:5" ht="15.75" x14ac:dyDescent="0.25">
      <c r="A13" s="34"/>
      <c r="B13" s="28"/>
      <c r="C13" s="35"/>
      <c r="D13" s="35"/>
      <c r="E13" s="35"/>
    </row>
    <row r="14" spans="1:5" ht="15.75" x14ac:dyDescent="0.25">
      <c r="A14" s="34"/>
      <c r="B14" s="28"/>
      <c r="C14" s="35"/>
      <c r="D14" s="35"/>
      <c r="E14" s="35"/>
    </row>
    <row r="15" spans="1:5" ht="15.75" x14ac:dyDescent="0.25">
      <c r="A15" s="115"/>
      <c r="B15" s="41" t="s">
        <v>19</v>
      </c>
      <c r="C15" s="35"/>
      <c r="D15" s="116"/>
      <c r="E15" s="35"/>
    </row>
  </sheetData>
  <mergeCells count="4">
    <mergeCell ref="A2:E2"/>
    <mergeCell ref="A4:E4"/>
    <mergeCell ref="A5:E5"/>
    <mergeCell ref="A7:E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showGridLines="0" view="pageBreakPreview" topLeftCell="A7" zoomScale="85" zoomScaleNormal="100" zoomScaleSheetLayoutView="85" workbookViewId="0">
      <selection activeCell="H35" sqref="H35"/>
    </sheetView>
  </sheetViews>
  <sheetFormatPr defaultRowHeight="15" x14ac:dyDescent="0.25"/>
  <cols>
    <col min="1" max="1" width="6.140625" style="17" customWidth="1"/>
    <col min="2" max="2" width="39" style="17" customWidth="1"/>
    <col min="3" max="3" width="14.85546875" style="17" customWidth="1"/>
    <col min="4" max="4" width="11.28515625" style="17" customWidth="1"/>
    <col min="5" max="6" width="15.140625" style="17" customWidth="1"/>
    <col min="7" max="16384" width="9.140625" style="17"/>
  </cols>
  <sheetData>
    <row r="2" spans="1:6" ht="15.75" x14ac:dyDescent="0.25">
      <c r="A2" s="675" t="s">
        <v>191</v>
      </c>
      <c r="B2" s="676"/>
      <c r="C2" s="676"/>
      <c r="D2" s="676"/>
      <c r="E2" s="676"/>
      <c r="F2" s="676"/>
    </row>
    <row r="3" spans="1:6" ht="11.25" customHeight="1" x14ac:dyDescent="0.25">
      <c r="A3" s="105"/>
      <c r="B3" s="106"/>
      <c r="C3" s="106"/>
      <c r="D3" s="106"/>
      <c r="E3" s="106"/>
      <c r="F3" s="106"/>
    </row>
    <row r="4" spans="1:6" ht="21" customHeight="1" x14ac:dyDescent="0.25">
      <c r="A4" s="681" t="s">
        <v>192</v>
      </c>
      <c r="B4" s="631"/>
      <c r="C4" s="631"/>
      <c r="D4" s="631"/>
      <c r="E4" s="631"/>
      <c r="F4" s="631"/>
    </row>
    <row r="5" spans="1:6" ht="21" customHeight="1" x14ac:dyDescent="0.25">
      <c r="A5" s="681" t="s">
        <v>200</v>
      </c>
      <c r="B5" s="681"/>
      <c r="C5" s="681"/>
      <c r="D5" s="681"/>
      <c r="E5" s="681"/>
      <c r="F5" s="681"/>
    </row>
    <row r="6" spans="1:6" ht="15.75" customHeight="1" x14ac:dyDescent="0.25">
      <c r="A6" s="117"/>
      <c r="B6" s="118"/>
      <c r="C6" s="118"/>
      <c r="D6" s="118"/>
      <c r="E6" s="118"/>
      <c r="F6" s="118"/>
    </row>
    <row r="7" spans="1:6" ht="15.75" x14ac:dyDescent="0.25">
      <c r="A7" s="682" t="s">
        <v>201</v>
      </c>
      <c r="B7" s="682"/>
      <c r="C7" s="682"/>
      <c r="D7" s="682"/>
      <c r="E7" s="682"/>
      <c r="F7" s="682"/>
    </row>
    <row r="8" spans="1:6" ht="11.25" customHeight="1" x14ac:dyDescent="0.25">
      <c r="A8" s="31"/>
      <c r="B8" s="119"/>
      <c r="C8" s="31"/>
      <c r="D8" s="31"/>
      <c r="E8" s="31"/>
      <c r="F8" s="31"/>
    </row>
    <row r="9" spans="1:6" ht="47.25" x14ac:dyDescent="0.25">
      <c r="A9" s="24" t="s">
        <v>88</v>
      </c>
      <c r="B9" s="120" t="s">
        <v>23</v>
      </c>
      <c r="C9" s="121" t="s">
        <v>202</v>
      </c>
      <c r="D9" s="121" t="s">
        <v>203</v>
      </c>
      <c r="E9" s="121" t="s">
        <v>204</v>
      </c>
      <c r="F9" s="121" t="s">
        <v>205</v>
      </c>
    </row>
    <row r="10" spans="1:6" ht="15.75" x14ac:dyDescent="0.25">
      <c r="A10" s="122">
        <v>1</v>
      </c>
      <c r="B10" s="123">
        <v>2</v>
      </c>
      <c r="C10" s="124">
        <v>4</v>
      </c>
      <c r="D10" s="124">
        <v>5</v>
      </c>
      <c r="E10" s="61">
        <v>6</v>
      </c>
      <c r="F10" s="61">
        <v>6</v>
      </c>
    </row>
    <row r="11" spans="1:6" ht="15.75" x14ac:dyDescent="0.25">
      <c r="A11" s="125"/>
      <c r="B11" s="126" t="s">
        <v>206</v>
      </c>
      <c r="C11" s="127"/>
      <c r="D11" s="127"/>
      <c r="E11" s="127"/>
      <c r="F11" s="127"/>
    </row>
    <row r="12" spans="1:6" ht="36" customHeight="1" x14ac:dyDescent="0.25">
      <c r="A12" s="128"/>
      <c r="B12" s="129" t="s">
        <v>207</v>
      </c>
      <c r="C12" s="40"/>
      <c r="D12" s="40"/>
      <c r="E12" s="130"/>
      <c r="F12" s="130"/>
    </row>
    <row r="13" spans="1:6" ht="15.75" x14ac:dyDescent="0.25">
      <c r="A13" s="128"/>
      <c r="B13" s="63"/>
      <c r="C13" s="40"/>
      <c r="D13" s="40"/>
      <c r="E13" s="130"/>
      <c r="F13" s="130"/>
    </row>
    <row r="14" spans="1:6" ht="15.75" x14ac:dyDescent="0.25">
      <c r="A14" s="128"/>
      <c r="B14" s="63"/>
      <c r="C14" s="40"/>
      <c r="D14" s="40"/>
      <c r="E14" s="130"/>
      <c r="F14" s="130"/>
    </row>
    <row r="15" spans="1:6" ht="15.75" x14ac:dyDescent="0.25">
      <c r="A15" s="131"/>
      <c r="B15" s="132" t="s">
        <v>208</v>
      </c>
      <c r="C15" s="133"/>
      <c r="D15" s="133"/>
      <c r="E15" s="133"/>
      <c r="F15" s="133"/>
    </row>
    <row r="16" spans="1:6" ht="33.75" customHeight="1" x14ac:dyDescent="0.25">
      <c r="A16" s="131"/>
      <c r="B16" s="129" t="s">
        <v>207</v>
      </c>
      <c r="C16" s="133"/>
      <c r="D16" s="133"/>
      <c r="E16" s="133"/>
      <c r="F16" s="133"/>
    </row>
    <row r="17" spans="1:6" ht="15.75" x14ac:dyDescent="0.25">
      <c r="A17" s="131"/>
      <c r="B17" s="63"/>
      <c r="C17" s="133"/>
      <c r="D17" s="133"/>
      <c r="E17" s="133"/>
      <c r="F17" s="133"/>
    </row>
    <row r="18" spans="1:6" ht="15.75" x14ac:dyDescent="0.25">
      <c r="A18" s="128"/>
      <c r="B18" s="63"/>
      <c r="C18" s="133"/>
      <c r="D18" s="133"/>
      <c r="E18" s="133"/>
      <c r="F18" s="133"/>
    </row>
    <row r="19" spans="1:6" ht="19.5" customHeight="1" x14ac:dyDescent="0.25">
      <c r="A19" s="128"/>
      <c r="B19" s="132" t="s">
        <v>209</v>
      </c>
      <c r="C19" s="133"/>
      <c r="D19" s="133"/>
      <c r="E19" s="133"/>
      <c r="F19" s="133"/>
    </row>
    <row r="20" spans="1:6" ht="36" customHeight="1" x14ac:dyDescent="0.25">
      <c r="A20" s="128"/>
      <c r="B20" s="129" t="s">
        <v>207</v>
      </c>
      <c r="C20" s="133"/>
      <c r="D20" s="133"/>
      <c r="E20" s="133"/>
      <c r="F20" s="133"/>
    </row>
    <row r="21" spans="1:6" ht="15.75" x14ac:dyDescent="0.25">
      <c r="A21" s="128"/>
      <c r="B21" s="63"/>
      <c r="C21" s="133"/>
      <c r="D21" s="133"/>
      <c r="E21" s="133"/>
      <c r="F21" s="133"/>
    </row>
    <row r="22" spans="1:6" ht="15.75" x14ac:dyDescent="0.25">
      <c r="A22" s="128"/>
      <c r="B22" s="63"/>
      <c r="C22" s="133"/>
      <c r="D22" s="133"/>
      <c r="E22" s="133"/>
      <c r="F22" s="133"/>
    </row>
    <row r="23" spans="1:6" ht="16.5" customHeight="1" x14ac:dyDescent="0.25">
      <c r="A23" s="128"/>
      <c r="B23" s="132" t="s">
        <v>210</v>
      </c>
      <c r="C23" s="133"/>
      <c r="D23" s="133"/>
      <c r="E23" s="133"/>
      <c r="F23" s="133"/>
    </row>
    <row r="24" spans="1:6" ht="36" customHeight="1" x14ac:dyDescent="0.25">
      <c r="A24" s="128"/>
      <c r="B24" s="129" t="s">
        <v>207</v>
      </c>
      <c r="C24" s="133"/>
      <c r="D24" s="133"/>
      <c r="E24" s="133"/>
      <c r="F24" s="133"/>
    </row>
    <row r="25" spans="1:6" ht="15.75" x14ac:dyDescent="0.25">
      <c r="A25" s="128"/>
      <c r="B25" s="63"/>
      <c r="C25" s="133"/>
      <c r="D25" s="133"/>
      <c r="E25" s="133"/>
      <c r="F25" s="133"/>
    </row>
    <row r="26" spans="1:6" ht="15.75" x14ac:dyDescent="0.25">
      <c r="A26" s="128"/>
      <c r="B26" s="63"/>
      <c r="C26" s="133"/>
      <c r="D26" s="133"/>
      <c r="E26" s="133"/>
      <c r="F26" s="133"/>
    </row>
    <row r="27" spans="1:6" ht="15.75" x14ac:dyDescent="0.25">
      <c r="A27" s="128"/>
      <c r="B27" s="132" t="s">
        <v>211</v>
      </c>
      <c r="C27" s="133"/>
      <c r="D27" s="133"/>
      <c r="E27" s="133"/>
      <c r="F27" s="133"/>
    </row>
    <row r="28" spans="1:6" ht="34.5" customHeight="1" x14ac:dyDescent="0.25">
      <c r="A28" s="128"/>
      <c r="B28" s="129" t="s">
        <v>207</v>
      </c>
      <c r="C28" s="133"/>
      <c r="D28" s="133"/>
      <c r="E28" s="133"/>
      <c r="F28" s="133"/>
    </row>
    <row r="29" spans="1:6" ht="15.75" x14ac:dyDescent="0.25">
      <c r="A29" s="128"/>
      <c r="B29" s="63"/>
      <c r="C29" s="133"/>
      <c r="D29" s="133"/>
      <c r="E29" s="133"/>
      <c r="F29" s="133"/>
    </row>
    <row r="30" spans="1:6" ht="15.75" x14ac:dyDescent="0.25">
      <c r="A30" s="128"/>
      <c r="B30" s="63"/>
      <c r="C30" s="133"/>
      <c r="D30" s="133"/>
      <c r="E30" s="133"/>
      <c r="F30" s="133"/>
    </row>
    <row r="31" spans="1:6" ht="15.75" x14ac:dyDescent="0.25">
      <c r="A31" s="128"/>
      <c r="B31" s="63"/>
      <c r="C31" s="133"/>
      <c r="D31" s="133"/>
      <c r="E31" s="133"/>
      <c r="F31" s="133"/>
    </row>
    <row r="32" spans="1:6" ht="15.75" x14ac:dyDescent="0.25">
      <c r="A32" s="134"/>
      <c r="B32" s="41" t="s">
        <v>19</v>
      </c>
      <c r="C32" s="135" t="s">
        <v>98</v>
      </c>
      <c r="D32" s="135" t="s">
        <v>98</v>
      </c>
      <c r="E32" s="135" t="s">
        <v>98</v>
      </c>
      <c r="F32" s="135"/>
    </row>
    <row r="33" spans="1:6" x14ac:dyDescent="0.25">
      <c r="A33" s="136"/>
      <c r="B33" s="137"/>
      <c r="C33" s="137"/>
      <c r="D33" s="137"/>
      <c r="E33" s="137"/>
      <c r="F33" s="137"/>
    </row>
  </sheetData>
  <mergeCells count="4">
    <mergeCell ref="A2:F2"/>
    <mergeCell ref="A4:F4"/>
    <mergeCell ref="A5:F5"/>
    <mergeCell ref="A7:F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81" zoomScale="90" zoomScaleNormal="100" zoomScaleSheetLayoutView="90" workbookViewId="0">
      <pane xSplit="15" ySplit="9" topLeftCell="P90" activePane="bottomRight" state="frozen"/>
      <selection activeCell="A81" sqref="A81"/>
      <selection pane="topRight" activeCell="P81" sqref="P81"/>
      <selection pane="bottomLeft" activeCell="A90" sqref="A90"/>
      <selection pane="bottomRight" activeCell="AL125" sqref="AL125:AO12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210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210" t="s">
        <v>3</v>
      </c>
    </row>
    <row r="2" spans="1:45" hidden="1" x14ac:dyDescent="0.2"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</row>
    <row r="3" spans="1:45" ht="46.5" hidden="1" customHeight="1" x14ac:dyDescent="0.2">
      <c r="AG3" s="442" t="s">
        <v>352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idden="1" x14ac:dyDescent="0.2">
      <c r="AG4" s="5"/>
      <c r="AH4" s="5"/>
      <c r="AI4" s="5"/>
      <c r="AJ4" s="443"/>
      <c r="AK4" s="443"/>
      <c r="AL4" s="443"/>
      <c r="AM4" s="443"/>
      <c r="AN4" s="443"/>
      <c r="AO4" s="443"/>
      <c r="AP4" s="443"/>
      <c r="AQ4" s="443"/>
      <c r="AR4" s="443"/>
      <c r="AS4" s="443"/>
    </row>
    <row r="5" spans="1:45" hidden="1" x14ac:dyDescent="0.2">
      <c r="AG5" s="5"/>
      <c r="AH5" s="5"/>
      <c r="AI5" s="5"/>
      <c r="AJ5" s="5"/>
      <c r="AS5" s="210" t="s">
        <v>1</v>
      </c>
    </row>
    <row r="6" spans="1:45" hidden="1" x14ac:dyDescent="0.2">
      <c r="AG6" s="5"/>
      <c r="AH6" s="5"/>
      <c r="AI6" s="5"/>
      <c r="AJ6" s="5"/>
      <c r="AS6" s="210" t="s">
        <v>2</v>
      </c>
    </row>
    <row r="7" spans="1:45" hidden="1" x14ac:dyDescent="0.2">
      <c r="AG7" s="5"/>
      <c r="AH7" s="5"/>
      <c r="AI7" s="5"/>
      <c r="AJ7" s="5"/>
      <c r="AS7" s="209" t="s">
        <v>0</v>
      </c>
    </row>
    <row r="8" spans="1:45" hidden="1" x14ac:dyDescent="0.2">
      <c r="AG8" s="5"/>
      <c r="AH8" s="5"/>
      <c r="AI8" s="5"/>
      <c r="AJ8" s="5"/>
      <c r="AK8" s="212"/>
      <c r="AL8" s="212"/>
      <c r="AM8" s="212"/>
      <c r="AN8" s="212"/>
      <c r="AO8" s="212"/>
      <c r="AP8" s="212"/>
      <c r="AQ8" s="212"/>
      <c r="AR8" s="212"/>
      <c r="AS8" s="213"/>
    </row>
    <row r="9" spans="1:45" ht="23.25" hidden="1" customHeight="1" x14ac:dyDescent="0.2">
      <c r="AK9" s="442" t="s">
        <v>353</v>
      </c>
      <c r="AL9" s="442"/>
      <c r="AM9" s="442"/>
      <c r="AN9" s="442"/>
      <c r="AO9" s="442"/>
      <c r="AP9" s="442"/>
      <c r="AQ9" s="442"/>
      <c r="AR9" s="442"/>
      <c r="AS9" s="442"/>
    </row>
    <row r="10" spans="1:45" hidden="1" x14ac:dyDescent="0.2">
      <c r="AG10" s="5"/>
      <c r="AH10" s="5"/>
      <c r="AI10" s="5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</row>
    <row r="11" spans="1:45" hidden="1" x14ac:dyDescent="0.2">
      <c r="AG11" s="5"/>
      <c r="AH11" s="5"/>
      <c r="AI11" s="5"/>
      <c r="AJ11" s="5"/>
      <c r="AS11" s="210" t="s">
        <v>1</v>
      </c>
    </row>
    <row r="12" spans="1:45" hidden="1" x14ac:dyDescent="0.2">
      <c r="AS12" s="210" t="s">
        <v>2</v>
      </c>
    </row>
    <row r="13" spans="1:45" hidden="1" x14ac:dyDescent="0.2">
      <c r="AO13" s="210"/>
      <c r="AP13" s="210"/>
      <c r="AQ13" s="210"/>
      <c r="AR13" s="210"/>
      <c r="AS13" s="3"/>
    </row>
    <row r="14" spans="1:45" hidden="1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idden="1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idden="1" x14ac:dyDescent="0.2">
      <c r="A16" s="444" t="s">
        <v>394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idden="1" x14ac:dyDescent="0.2">
      <c r="A17" s="444" t="s">
        <v>396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idden="1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</row>
    <row r="19" spans="1:50" hidden="1" x14ac:dyDescent="0.2">
      <c r="A19" s="6" t="s">
        <v>395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210"/>
      <c r="AL20" s="210"/>
      <c r="AM20" s="210"/>
      <c r="AN20" s="210"/>
      <c r="AO20" s="210"/>
      <c r="AP20" s="210"/>
      <c r="AQ20" s="210"/>
      <c r="AR20" s="210"/>
      <c r="AS20" s="3"/>
    </row>
    <row r="21" spans="1:50" hidden="1" x14ac:dyDescent="0.2">
      <c r="A21" s="3" t="s">
        <v>5</v>
      </c>
      <c r="L21" s="14"/>
      <c r="M21" s="14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O21" s="210" t="s">
        <v>6</v>
      </c>
      <c r="AP21" s="291"/>
      <c r="AQ21" s="291"/>
      <c r="AR21" s="291"/>
      <c r="AS21" s="291"/>
    </row>
    <row r="22" spans="1:50" hidden="1" x14ac:dyDescent="0.2">
      <c r="A22" s="3" t="s">
        <v>364</v>
      </c>
      <c r="L22" s="14"/>
      <c r="M22" s="14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O22" s="210" t="s">
        <v>7</v>
      </c>
      <c r="AP22" s="449"/>
      <c r="AQ22" s="449"/>
      <c r="AR22" s="449"/>
      <c r="AS22" s="449"/>
    </row>
    <row r="23" spans="1:50" hidden="1" x14ac:dyDescent="0.2">
      <c r="A23" s="3" t="s">
        <v>8</v>
      </c>
      <c r="N23" s="450" t="s">
        <v>82</v>
      </c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O23" s="210"/>
      <c r="AP23" s="449"/>
      <c r="AQ23" s="449"/>
      <c r="AR23" s="449"/>
      <c r="AS23" s="449"/>
    </row>
    <row r="24" spans="1:50" hidden="1" x14ac:dyDescent="0.2">
      <c r="A24" s="3" t="s">
        <v>9</v>
      </c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O24" s="210" t="s">
        <v>10</v>
      </c>
      <c r="AP24" s="449"/>
      <c r="AQ24" s="449"/>
      <c r="AR24" s="449"/>
      <c r="AS24" s="449"/>
    </row>
    <row r="25" spans="1:50" hidden="1" x14ac:dyDescent="0.2">
      <c r="A25" s="3" t="s">
        <v>11</v>
      </c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O25" s="210" t="s">
        <v>12</v>
      </c>
      <c r="AP25" s="449"/>
      <c r="AQ25" s="449"/>
      <c r="AR25" s="449"/>
      <c r="AS25" s="449"/>
      <c r="AX25" s="4"/>
    </row>
    <row r="26" spans="1:50" hidden="1" x14ac:dyDescent="0.2">
      <c r="A26" s="3" t="s">
        <v>13</v>
      </c>
      <c r="Q26" s="214"/>
      <c r="R26" s="214"/>
      <c r="S26" s="214"/>
      <c r="T26" s="214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O26" s="210" t="s">
        <v>14</v>
      </c>
      <c r="AP26" s="449"/>
      <c r="AQ26" s="449"/>
      <c r="AR26" s="449"/>
      <c r="AS26" s="449"/>
    </row>
    <row r="27" spans="1:50" hidden="1" x14ac:dyDescent="0.2">
      <c r="A27" s="3" t="s">
        <v>15</v>
      </c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O27" s="210" t="s">
        <v>16</v>
      </c>
      <c r="AP27" s="449"/>
      <c r="AQ27" s="449"/>
      <c r="AR27" s="449"/>
      <c r="AS27" s="449"/>
    </row>
    <row r="28" spans="1:50" hidden="1" x14ac:dyDescent="0.2">
      <c r="A28" s="1" t="s">
        <v>365</v>
      </c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O28" s="210"/>
      <c r="AP28" s="236"/>
      <c r="AQ28" s="236"/>
      <c r="AR28" s="236"/>
      <c r="AS28" s="236"/>
    </row>
    <row r="29" spans="1:50" hidden="1" x14ac:dyDescent="0.2">
      <c r="A29" s="3" t="s">
        <v>17</v>
      </c>
      <c r="AK29" s="215"/>
      <c r="AL29" s="215"/>
      <c r="AM29" s="215"/>
      <c r="AN29" s="215"/>
      <c r="AO29" s="215"/>
      <c r="AP29" s="215"/>
      <c r="AQ29" s="215"/>
      <c r="AR29" s="215"/>
      <c r="AS29" s="5"/>
    </row>
    <row r="30" spans="1:50" hidden="1" x14ac:dyDescent="0.2">
      <c r="AK30" s="210"/>
      <c r="AL30" s="210"/>
      <c r="AM30" s="210"/>
      <c r="AN30" s="210"/>
      <c r="AO30" s="210"/>
      <c r="AP30" s="210"/>
      <c r="AQ30" s="210"/>
      <c r="AR30" s="210"/>
      <c r="AS30" s="3"/>
    </row>
    <row r="31" spans="1:50" s="2" customFormat="1" hidden="1" x14ac:dyDescent="0.2">
      <c r="A31" s="216" t="s">
        <v>366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</row>
    <row r="32" spans="1:50" s="2" customFormat="1" hidden="1" x14ac:dyDescent="0.2">
      <c r="A32" s="231" t="s">
        <v>369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</row>
    <row r="33" spans="1:45" ht="26.25" hidden="1" customHeight="1" x14ac:dyDescent="0.2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</row>
    <row r="34" spans="1:45" s="2" customFormat="1" hidden="1" x14ac:dyDescent="0.2">
      <c r="A34" s="217" t="s">
        <v>367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</row>
    <row r="35" spans="1:45" s="2" customFormat="1" hidden="1" x14ac:dyDescent="0.2">
      <c r="A35" s="217" t="s">
        <v>370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</row>
    <row r="36" spans="1:45" ht="32.25" hidden="1" customHeight="1" x14ac:dyDescent="0.2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</row>
    <row r="37" spans="1:45" s="2" customFormat="1" hidden="1" x14ac:dyDescent="0.2">
      <c r="A37" s="2" t="s">
        <v>368</v>
      </c>
      <c r="AO37" s="218"/>
      <c r="AP37" s="218"/>
      <c r="AQ37" s="218"/>
      <c r="AR37" s="218"/>
    </row>
    <row r="38" spans="1:45" s="2" customFormat="1" ht="12.75" hidden="1" customHeight="1" x14ac:dyDescent="0.2">
      <c r="A38" s="230" t="s">
        <v>371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</row>
    <row r="39" spans="1:45" ht="74.25" hidden="1" customHeight="1" x14ac:dyDescent="0.2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</row>
    <row r="40" spans="1:45" s="2" customFormat="1" ht="13.5" hidden="1" x14ac:dyDescent="0.25">
      <c r="A40" s="2" t="s">
        <v>350</v>
      </c>
      <c r="AO40" s="218"/>
      <c r="AP40" s="218"/>
      <c r="AQ40" s="218"/>
      <c r="AR40" s="218"/>
    </row>
    <row r="41" spans="1:45" hidden="1" x14ac:dyDescent="0.2">
      <c r="A41" s="3" t="s">
        <v>20</v>
      </c>
      <c r="AO41" s="210"/>
      <c r="AP41" s="210"/>
      <c r="AQ41" s="210"/>
      <c r="AR41" s="210"/>
      <c r="AS41" s="3"/>
    </row>
    <row r="42" spans="1:45" hidden="1" x14ac:dyDescent="0.2">
      <c r="A42" s="3" t="s">
        <v>21</v>
      </c>
      <c r="AO42" s="210"/>
      <c r="AP42" s="210"/>
      <c r="AQ42" s="210"/>
      <c r="AR42" s="210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445"/>
      <c r="J43" s="445"/>
      <c r="K43" s="445"/>
      <c r="L43" s="445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11"/>
      <c r="AP43" s="211"/>
      <c r="AQ43" s="211"/>
      <c r="AR43" s="211"/>
      <c r="AS43" s="7"/>
    </row>
    <row r="44" spans="1:45" hidden="1" x14ac:dyDescent="0.2">
      <c r="A44" s="3" t="s">
        <v>372</v>
      </c>
      <c r="AO44" s="210"/>
      <c r="AP44" s="210"/>
      <c r="AQ44" s="210"/>
      <c r="AR44" s="210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11"/>
      <c r="AP45" s="211"/>
      <c r="AQ45" s="211"/>
      <c r="AR45" s="211"/>
      <c r="AS45" s="7"/>
    </row>
    <row r="46" spans="1:45" hidden="1" x14ac:dyDescent="0.2">
      <c r="A46" s="3" t="s">
        <v>373</v>
      </c>
      <c r="AO46" s="210"/>
      <c r="AP46" s="210"/>
      <c r="AQ46" s="210"/>
      <c r="AR46" s="210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11"/>
      <c r="AP47" s="211"/>
      <c r="AQ47" s="211"/>
      <c r="AR47" s="211"/>
      <c r="AS47" s="7"/>
    </row>
    <row r="48" spans="1:45" s="2" customFormat="1" ht="13.5" hidden="1" x14ac:dyDescent="0.25">
      <c r="A48" s="2" t="s">
        <v>351</v>
      </c>
      <c r="AM48" s="446"/>
      <c r="AN48" s="446"/>
      <c r="AO48" s="446"/>
      <c r="AP48" s="446"/>
      <c r="AQ48" s="237"/>
      <c r="AR48" s="250"/>
      <c r="AS48" s="210" t="s">
        <v>18</v>
      </c>
    </row>
    <row r="49" spans="1:45" hidden="1" x14ac:dyDescent="0.2">
      <c r="A49" s="3" t="s">
        <v>22</v>
      </c>
      <c r="AM49" s="447"/>
      <c r="AN49" s="447"/>
      <c r="AO49" s="447"/>
      <c r="AP49" s="447"/>
      <c r="AQ49" s="6"/>
      <c r="AR49" s="250"/>
      <c r="AS49" s="210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11"/>
      <c r="AP50" s="211"/>
      <c r="AQ50" s="211"/>
      <c r="AR50" s="211"/>
      <c r="AS50" s="7"/>
    </row>
    <row r="51" spans="1:45" hidden="1" x14ac:dyDescent="0.2"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</row>
    <row r="52" spans="1:45" hidden="1" x14ac:dyDescent="0.2"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90" t="s">
        <v>347</v>
      </c>
      <c r="AO52" s="290"/>
      <c r="AP52" s="290"/>
      <c r="AQ52" s="290"/>
      <c r="AR52" s="290"/>
      <c r="AS52" s="290"/>
    </row>
    <row r="53" spans="1:45" hidden="1" x14ac:dyDescent="0.2">
      <c r="A53" s="357" t="s">
        <v>356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</row>
    <row r="54" spans="1:45" hidden="1" x14ac:dyDescent="0.2">
      <c r="A54" s="357" t="s">
        <v>355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</row>
    <row r="55" spans="1:45" hidden="1" x14ac:dyDescent="0.2">
      <c r="A55" s="420" t="s">
        <v>354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</row>
    <row r="56" spans="1:45" hidden="1" x14ac:dyDescent="0.2">
      <c r="A56" s="353" t="s">
        <v>53</v>
      </c>
      <c r="B56" s="354"/>
      <c r="C56" s="355"/>
      <c r="D56" s="353" t="s">
        <v>23</v>
      </c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5"/>
      <c r="AK56" s="291" t="s">
        <v>24</v>
      </c>
      <c r="AL56" s="291"/>
      <c r="AM56" s="291"/>
      <c r="AN56" s="291"/>
      <c r="AO56" s="291"/>
      <c r="AP56" s="291"/>
      <c r="AQ56" s="291"/>
      <c r="AR56" s="291"/>
      <c r="AS56" s="14"/>
    </row>
    <row r="57" spans="1:45" hidden="1" x14ac:dyDescent="0.2">
      <c r="A57" s="353">
        <v>1</v>
      </c>
      <c r="B57" s="354"/>
      <c r="C57" s="355"/>
      <c r="D57" s="353">
        <v>2</v>
      </c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5"/>
      <c r="AK57" s="291">
        <v>3</v>
      </c>
      <c r="AL57" s="291"/>
      <c r="AM57" s="291"/>
      <c r="AN57" s="291"/>
      <c r="AO57" s="291"/>
      <c r="AP57" s="291"/>
      <c r="AQ57" s="291"/>
      <c r="AR57" s="291"/>
      <c r="AS57" s="14"/>
    </row>
    <row r="58" spans="1:45" hidden="1" x14ac:dyDescent="0.2">
      <c r="A58" s="465" t="s">
        <v>26</v>
      </c>
      <c r="B58" s="466"/>
      <c r="C58" s="467"/>
      <c r="D58" s="468" t="s">
        <v>25</v>
      </c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70"/>
      <c r="AK58" s="471"/>
      <c r="AL58" s="471"/>
      <c r="AM58" s="471"/>
      <c r="AN58" s="471"/>
      <c r="AO58" s="471"/>
      <c r="AP58" s="471"/>
      <c r="AQ58" s="471"/>
      <c r="AR58" s="471"/>
      <c r="AS58" s="14"/>
    </row>
    <row r="59" spans="1:45" hidden="1" x14ac:dyDescent="0.2">
      <c r="A59" s="319"/>
      <c r="B59" s="320"/>
      <c r="C59" s="320"/>
      <c r="D59" s="452" t="s">
        <v>374</v>
      </c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4"/>
      <c r="AK59" s="455"/>
      <c r="AL59" s="455"/>
      <c r="AM59" s="455"/>
      <c r="AN59" s="455"/>
      <c r="AO59" s="455"/>
      <c r="AP59" s="455"/>
      <c r="AQ59" s="455"/>
      <c r="AR59" s="456"/>
      <c r="AS59" s="14"/>
    </row>
    <row r="60" spans="1:45" hidden="1" x14ac:dyDescent="0.2">
      <c r="A60" s="322"/>
      <c r="B60" s="323"/>
      <c r="C60" s="323"/>
      <c r="D60" s="458" t="s">
        <v>375</v>
      </c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60"/>
      <c r="AK60" s="445"/>
      <c r="AL60" s="445"/>
      <c r="AM60" s="445"/>
      <c r="AN60" s="445"/>
      <c r="AO60" s="445"/>
      <c r="AP60" s="445"/>
      <c r="AQ60" s="445"/>
      <c r="AR60" s="457"/>
      <c r="AS60" s="14"/>
    </row>
    <row r="61" spans="1:45" hidden="1" x14ac:dyDescent="0.2">
      <c r="A61" s="319"/>
      <c r="B61" s="320"/>
      <c r="C61" s="320"/>
      <c r="D61" s="452" t="s">
        <v>376</v>
      </c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4"/>
      <c r="AK61" s="455"/>
      <c r="AL61" s="455"/>
      <c r="AM61" s="455"/>
      <c r="AN61" s="455"/>
      <c r="AO61" s="455"/>
      <c r="AP61" s="455"/>
      <c r="AQ61" s="455"/>
      <c r="AR61" s="456"/>
      <c r="AS61" s="14"/>
    </row>
    <row r="62" spans="1:45" hidden="1" x14ac:dyDescent="0.2">
      <c r="A62" s="322"/>
      <c r="B62" s="323"/>
      <c r="C62" s="323"/>
      <c r="D62" s="458" t="s">
        <v>377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60"/>
      <c r="AK62" s="445"/>
      <c r="AL62" s="445"/>
      <c r="AM62" s="445"/>
      <c r="AN62" s="445"/>
      <c r="AO62" s="445"/>
      <c r="AP62" s="445"/>
      <c r="AQ62" s="445"/>
      <c r="AR62" s="457"/>
      <c r="AS62" s="14"/>
    </row>
    <row r="63" spans="1:45" hidden="1" x14ac:dyDescent="0.2">
      <c r="A63" s="353"/>
      <c r="B63" s="354"/>
      <c r="C63" s="355"/>
      <c r="D63" s="461" t="s">
        <v>378</v>
      </c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3"/>
      <c r="AK63" s="464"/>
      <c r="AL63" s="464"/>
      <c r="AM63" s="464"/>
      <c r="AN63" s="464"/>
      <c r="AO63" s="464"/>
      <c r="AP63" s="464"/>
      <c r="AQ63" s="464"/>
      <c r="AR63" s="464"/>
      <c r="AS63" s="14"/>
    </row>
    <row r="64" spans="1:45" hidden="1" x14ac:dyDescent="0.2">
      <c r="A64" s="319"/>
      <c r="B64" s="320"/>
      <c r="C64" s="320"/>
      <c r="D64" s="452" t="s">
        <v>379</v>
      </c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4"/>
      <c r="AK64" s="455"/>
      <c r="AL64" s="455"/>
      <c r="AM64" s="455"/>
      <c r="AN64" s="455"/>
      <c r="AO64" s="455"/>
      <c r="AP64" s="455"/>
      <c r="AQ64" s="455"/>
      <c r="AR64" s="456"/>
      <c r="AS64" s="14"/>
    </row>
    <row r="65" spans="1:45" hidden="1" x14ac:dyDescent="0.2">
      <c r="A65" s="322"/>
      <c r="B65" s="323"/>
      <c r="C65" s="323"/>
      <c r="D65" s="458" t="s">
        <v>377</v>
      </c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60"/>
      <c r="AK65" s="445"/>
      <c r="AL65" s="445"/>
      <c r="AM65" s="445"/>
      <c r="AN65" s="445"/>
      <c r="AO65" s="445"/>
      <c r="AP65" s="445"/>
      <c r="AQ65" s="445"/>
      <c r="AR65" s="457"/>
      <c r="AS65" s="14"/>
    </row>
    <row r="66" spans="1:45" hidden="1" x14ac:dyDescent="0.2">
      <c r="A66" s="465" t="s">
        <v>27</v>
      </c>
      <c r="B66" s="466"/>
      <c r="C66" s="467"/>
      <c r="D66" s="475" t="s">
        <v>54</v>
      </c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7"/>
      <c r="AK66" s="471"/>
      <c r="AL66" s="471"/>
      <c r="AM66" s="471"/>
      <c r="AN66" s="471"/>
      <c r="AO66" s="471"/>
      <c r="AP66" s="471"/>
      <c r="AQ66" s="471"/>
      <c r="AR66" s="471"/>
      <c r="AS66" s="14"/>
    </row>
    <row r="67" spans="1:45" hidden="1" x14ac:dyDescent="0.2">
      <c r="A67" s="319"/>
      <c r="B67" s="320"/>
      <c r="C67" s="320"/>
      <c r="D67" s="452" t="s">
        <v>380</v>
      </c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  <c r="AJ67" s="454"/>
      <c r="AK67" s="455"/>
      <c r="AL67" s="455"/>
      <c r="AM67" s="455"/>
      <c r="AN67" s="455"/>
      <c r="AO67" s="455"/>
      <c r="AP67" s="455"/>
      <c r="AQ67" s="455"/>
      <c r="AR67" s="456"/>
      <c r="AS67" s="14"/>
    </row>
    <row r="68" spans="1:45" hidden="1" x14ac:dyDescent="0.2">
      <c r="A68" s="322"/>
      <c r="B68" s="323"/>
      <c r="C68" s="323"/>
      <c r="D68" s="458" t="s">
        <v>381</v>
      </c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60"/>
      <c r="AK68" s="445"/>
      <c r="AL68" s="445"/>
      <c r="AM68" s="445"/>
      <c r="AN68" s="445"/>
      <c r="AO68" s="445"/>
      <c r="AP68" s="445"/>
      <c r="AQ68" s="445"/>
      <c r="AR68" s="457"/>
      <c r="AS68" s="14"/>
    </row>
    <row r="69" spans="1:45" hidden="1" x14ac:dyDescent="0.2">
      <c r="A69" s="319"/>
      <c r="B69" s="320"/>
      <c r="C69" s="320"/>
      <c r="D69" s="452" t="s">
        <v>382</v>
      </c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4"/>
      <c r="AK69" s="455"/>
      <c r="AL69" s="455"/>
      <c r="AM69" s="455"/>
      <c r="AN69" s="455"/>
      <c r="AO69" s="455"/>
      <c r="AP69" s="455"/>
      <c r="AQ69" s="455"/>
      <c r="AR69" s="456"/>
      <c r="AS69" s="14"/>
    </row>
    <row r="70" spans="1:45" hidden="1" x14ac:dyDescent="0.2">
      <c r="A70" s="322"/>
      <c r="B70" s="323"/>
      <c r="C70" s="323"/>
      <c r="D70" s="458" t="s">
        <v>383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60"/>
      <c r="AK70" s="445"/>
      <c r="AL70" s="445"/>
      <c r="AM70" s="445"/>
      <c r="AN70" s="445"/>
      <c r="AO70" s="445"/>
      <c r="AP70" s="445"/>
      <c r="AQ70" s="445"/>
      <c r="AR70" s="457"/>
      <c r="AS70" s="14"/>
    </row>
    <row r="71" spans="1:45" hidden="1" x14ac:dyDescent="0.2">
      <c r="A71" s="353"/>
      <c r="B71" s="354"/>
      <c r="C71" s="355"/>
      <c r="D71" s="458" t="s">
        <v>384</v>
      </c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60"/>
      <c r="AK71" s="464"/>
      <c r="AL71" s="464"/>
      <c r="AM71" s="464"/>
      <c r="AN71" s="464"/>
      <c r="AO71" s="464"/>
      <c r="AP71" s="464"/>
      <c r="AQ71" s="464"/>
      <c r="AR71" s="464"/>
      <c r="AS71" s="14"/>
    </row>
    <row r="72" spans="1:45" hidden="1" x14ac:dyDescent="0.2">
      <c r="A72" s="353"/>
      <c r="B72" s="354"/>
      <c r="C72" s="355"/>
      <c r="D72" s="472" t="s">
        <v>385</v>
      </c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4"/>
      <c r="AK72" s="464"/>
      <c r="AL72" s="464"/>
      <c r="AM72" s="464"/>
      <c r="AN72" s="464"/>
      <c r="AO72" s="464"/>
      <c r="AP72" s="464"/>
      <c r="AQ72" s="464"/>
      <c r="AR72" s="464"/>
      <c r="AS72" s="14"/>
    </row>
    <row r="73" spans="1:45" hidden="1" x14ac:dyDescent="0.2">
      <c r="A73" s="353"/>
      <c r="B73" s="354"/>
      <c r="C73" s="355"/>
      <c r="D73" s="478" t="s">
        <v>386</v>
      </c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80"/>
      <c r="AK73" s="464"/>
      <c r="AL73" s="464"/>
      <c r="AM73" s="464"/>
      <c r="AN73" s="464"/>
      <c r="AO73" s="464"/>
      <c r="AP73" s="464"/>
      <c r="AQ73" s="464"/>
      <c r="AR73" s="464"/>
      <c r="AS73" s="220"/>
    </row>
    <row r="74" spans="1:45" hidden="1" x14ac:dyDescent="0.2">
      <c r="A74" s="353"/>
      <c r="B74" s="354"/>
      <c r="C74" s="355"/>
      <c r="D74" s="478" t="s">
        <v>387</v>
      </c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  <c r="AC74" s="479"/>
      <c r="AD74" s="479"/>
      <c r="AE74" s="479"/>
      <c r="AF74" s="479"/>
      <c r="AG74" s="479"/>
      <c r="AH74" s="479"/>
      <c r="AI74" s="479"/>
      <c r="AJ74" s="480"/>
      <c r="AK74" s="464"/>
      <c r="AL74" s="464"/>
      <c r="AM74" s="464"/>
      <c r="AN74" s="464"/>
      <c r="AO74" s="464"/>
      <c r="AP74" s="464"/>
      <c r="AQ74" s="464"/>
      <c r="AR74" s="464"/>
      <c r="AS74" s="14"/>
    </row>
    <row r="75" spans="1:45" hidden="1" x14ac:dyDescent="0.2">
      <c r="A75" s="465" t="s">
        <v>33</v>
      </c>
      <c r="B75" s="466"/>
      <c r="C75" s="467"/>
      <c r="D75" s="468" t="s">
        <v>55</v>
      </c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70"/>
      <c r="AK75" s="471"/>
      <c r="AL75" s="471"/>
      <c r="AM75" s="471"/>
      <c r="AN75" s="471"/>
      <c r="AO75" s="471"/>
      <c r="AP75" s="471"/>
      <c r="AQ75" s="471"/>
      <c r="AR75" s="471"/>
      <c r="AS75" s="14"/>
    </row>
    <row r="76" spans="1:45" hidden="1" x14ac:dyDescent="0.2">
      <c r="A76" s="319"/>
      <c r="B76" s="320"/>
      <c r="C76" s="320"/>
      <c r="D76" s="452" t="s">
        <v>56</v>
      </c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4"/>
      <c r="AK76" s="455"/>
      <c r="AL76" s="455"/>
      <c r="AM76" s="455"/>
      <c r="AN76" s="455"/>
      <c r="AO76" s="455"/>
      <c r="AP76" s="455"/>
      <c r="AQ76" s="455"/>
      <c r="AR76" s="456"/>
      <c r="AS76" s="14"/>
    </row>
    <row r="77" spans="1:45" hidden="1" x14ac:dyDescent="0.2">
      <c r="A77" s="322"/>
      <c r="B77" s="323"/>
      <c r="C77" s="323"/>
      <c r="D77" s="458" t="s">
        <v>388</v>
      </c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60"/>
      <c r="AK77" s="445"/>
      <c r="AL77" s="445"/>
      <c r="AM77" s="445"/>
      <c r="AN77" s="445"/>
      <c r="AO77" s="445"/>
      <c r="AP77" s="445"/>
      <c r="AQ77" s="445"/>
      <c r="AR77" s="457"/>
      <c r="AS77" s="14"/>
    </row>
    <row r="78" spans="1:45" hidden="1" x14ac:dyDescent="0.2">
      <c r="A78" s="319"/>
      <c r="B78" s="320"/>
      <c r="C78" s="320"/>
      <c r="D78" s="452" t="s">
        <v>389</v>
      </c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4"/>
      <c r="AK78" s="455"/>
      <c r="AL78" s="455"/>
      <c r="AM78" s="455"/>
      <c r="AN78" s="455"/>
      <c r="AO78" s="455"/>
      <c r="AP78" s="455"/>
      <c r="AQ78" s="455"/>
      <c r="AR78" s="456"/>
      <c r="AS78" s="14"/>
    </row>
    <row r="79" spans="1:45" hidden="1" x14ac:dyDescent="0.2">
      <c r="A79" s="322"/>
      <c r="B79" s="323"/>
      <c r="C79" s="323"/>
      <c r="D79" s="458" t="s">
        <v>390</v>
      </c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60"/>
      <c r="AK79" s="445"/>
      <c r="AL79" s="445"/>
      <c r="AM79" s="445"/>
      <c r="AN79" s="445"/>
      <c r="AO79" s="445"/>
      <c r="AP79" s="445"/>
      <c r="AQ79" s="445"/>
      <c r="AR79" s="45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90" t="s">
        <v>349</v>
      </c>
      <c r="AO81" s="290"/>
      <c r="AP81" s="290"/>
      <c r="AQ81" s="290"/>
      <c r="AR81" s="290"/>
      <c r="AS81" s="290"/>
    </row>
    <row r="82" spans="1:47" x14ac:dyDescent="0.2">
      <c r="A82" s="357" t="s">
        <v>361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</row>
    <row r="83" spans="1:47" x14ac:dyDescent="0.2">
      <c r="A83" s="356" t="s">
        <v>451</v>
      </c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</row>
    <row r="84" spans="1:47" ht="12.75" customHeight="1" x14ac:dyDescent="0.2">
      <c r="A84" s="392" t="s">
        <v>23</v>
      </c>
      <c r="B84" s="392"/>
      <c r="C84" s="392"/>
      <c r="D84" s="392"/>
      <c r="E84" s="392"/>
      <c r="F84" s="392"/>
      <c r="G84" s="392"/>
      <c r="H84" s="392"/>
      <c r="I84" s="392"/>
      <c r="J84" s="359" t="s">
        <v>40</v>
      </c>
      <c r="K84" s="359"/>
      <c r="L84" s="359"/>
      <c r="M84" s="359" t="s">
        <v>41</v>
      </c>
      <c r="N84" s="359"/>
      <c r="O84" s="359"/>
      <c r="P84" s="358" t="s">
        <v>79</v>
      </c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8"/>
      <c r="AS84" s="358"/>
    </row>
    <row r="85" spans="1:47" ht="12.75" customHeight="1" x14ac:dyDescent="0.2">
      <c r="A85" s="392"/>
      <c r="B85" s="392"/>
      <c r="C85" s="392"/>
      <c r="D85" s="392"/>
      <c r="E85" s="392"/>
      <c r="F85" s="392"/>
      <c r="G85" s="392"/>
      <c r="H85" s="392"/>
      <c r="I85" s="392"/>
      <c r="J85" s="359"/>
      <c r="K85" s="359"/>
      <c r="L85" s="359"/>
      <c r="M85" s="359"/>
      <c r="N85" s="359"/>
      <c r="O85" s="359"/>
      <c r="P85" s="358" t="s">
        <v>42</v>
      </c>
      <c r="Q85" s="358"/>
      <c r="R85" s="358"/>
      <c r="S85" s="358"/>
      <c r="T85" s="358"/>
      <c r="U85" s="358" t="s">
        <v>28</v>
      </c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58"/>
      <c r="AP85" s="358"/>
      <c r="AQ85" s="358"/>
      <c r="AR85" s="358"/>
      <c r="AS85" s="358"/>
    </row>
    <row r="86" spans="1:47" ht="79.5" customHeight="1" x14ac:dyDescent="0.2">
      <c r="A86" s="392"/>
      <c r="B86" s="392"/>
      <c r="C86" s="392"/>
      <c r="D86" s="392"/>
      <c r="E86" s="392"/>
      <c r="F86" s="392"/>
      <c r="G86" s="392"/>
      <c r="H86" s="392"/>
      <c r="I86" s="392"/>
      <c r="J86" s="359"/>
      <c r="K86" s="359"/>
      <c r="L86" s="359"/>
      <c r="M86" s="359"/>
      <c r="N86" s="359"/>
      <c r="O86" s="359"/>
      <c r="P86" s="358"/>
      <c r="Q86" s="358"/>
      <c r="R86" s="358"/>
      <c r="S86" s="358"/>
      <c r="T86" s="358"/>
      <c r="U86" s="359" t="s">
        <v>348</v>
      </c>
      <c r="V86" s="359"/>
      <c r="W86" s="359"/>
      <c r="X86" s="359"/>
      <c r="Y86" s="359"/>
      <c r="Z86" s="359" t="s">
        <v>43</v>
      </c>
      <c r="AA86" s="359"/>
      <c r="AB86" s="359"/>
      <c r="AC86" s="359"/>
      <c r="AD86" s="359" t="s">
        <v>44</v>
      </c>
      <c r="AE86" s="359"/>
      <c r="AF86" s="359"/>
      <c r="AG86" s="359"/>
      <c r="AH86" s="359" t="s">
        <v>45</v>
      </c>
      <c r="AI86" s="359"/>
      <c r="AJ86" s="359"/>
      <c r="AK86" s="359"/>
      <c r="AL86" s="359" t="s">
        <v>46</v>
      </c>
      <c r="AM86" s="359"/>
      <c r="AN86" s="359"/>
      <c r="AO86" s="359"/>
      <c r="AP86" s="359"/>
      <c r="AQ86" s="359"/>
      <c r="AR86" s="359"/>
      <c r="AS86" s="359"/>
    </row>
    <row r="87" spans="1:47" ht="32.25" customHeight="1" x14ac:dyDescent="0.2">
      <c r="A87" s="392"/>
      <c r="B87" s="392"/>
      <c r="C87" s="392"/>
      <c r="D87" s="392"/>
      <c r="E87" s="392"/>
      <c r="F87" s="392"/>
      <c r="G87" s="392"/>
      <c r="H87" s="392"/>
      <c r="I87" s="392"/>
      <c r="J87" s="359"/>
      <c r="K87" s="359"/>
      <c r="L87" s="359"/>
      <c r="M87" s="359"/>
      <c r="N87" s="359"/>
      <c r="O87" s="359"/>
      <c r="P87" s="358"/>
      <c r="Q87" s="358"/>
      <c r="R87" s="358"/>
      <c r="S87" s="358"/>
      <c r="T87" s="358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481" t="s">
        <v>42</v>
      </c>
      <c r="AM87" s="481"/>
      <c r="AN87" s="481"/>
      <c r="AO87" s="481"/>
      <c r="AP87" s="359" t="s">
        <v>47</v>
      </c>
      <c r="AQ87" s="359"/>
      <c r="AR87" s="359"/>
      <c r="AS87" s="359"/>
    </row>
    <row r="88" spans="1:47" ht="16.149999999999999" customHeight="1" x14ac:dyDescent="0.2">
      <c r="A88" s="393">
        <v>1</v>
      </c>
      <c r="B88" s="360"/>
      <c r="C88" s="360"/>
      <c r="D88" s="360"/>
      <c r="E88" s="360"/>
      <c r="F88" s="360"/>
      <c r="G88" s="360"/>
      <c r="H88" s="360"/>
      <c r="I88" s="361"/>
      <c r="J88" s="482">
        <v>2</v>
      </c>
      <c r="K88" s="482"/>
      <c r="L88" s="482"/>
      <c r="M88" s="482">
        <v>3</v>
      </c>
      <c r="N88" s="482"/>
      <c r="O88" s="482"/>
      <c r="P88" s="482">
        <v>4</v>
      </c>
      <c r="Q88" s="482"/>
      <c r="R88" s="482"/>
      <c r="S88" s="482"/>
      <c r="T88" s="482"/>
      <c r="U88" s="482">
        <v>5</v>
      </c>
      <c r="V88" s="482"/>
      <c r="W88" s="482"/>
      <c r="X88" s="482"/>
      <c r="Y88" s="482"/>
      <c r="Z88" s="393">
        <v>6</v>
      </c>
      <c r="AA88" s="360"/>
      <c r="AB88" s="360"/>
      <c r="AC88" s="361"/>
      <c r="AD88" s="393">
        <v>7</v>
      </c>
      <c r="AE88" s="360"/>
      <c r="AF88" s="360"/>
      <c r="AG88" s="361"/>
      <c r="AH88" s="393">
        <v>8</v>
      </c>
      <c r="AI88" s="360"/>
      <c r="AJ88" s="360"/>
      <c r="AK88" s="361"/>
      <c r="AL88" s="393">
        <v>9</v>
      </c>
      <c r="AM88" s="360"/>
      <c r="AN88" s="360"/>
      <c r="AO88" s="361"/>
      <c r="AP88" s="393">
        <v>10</v>
      </c>
      <c r="AQ88" s="360"/>
      <c r="AR88" s="360"/>
      <c r="AS88" s="361"/>
    </row>
    <row r="89" spans="1:47" s="2" customFormat="1" ht="16.149999999999999" customHeight="1" x14ac:dyDescent="0.2">
      <c r="A89" s="340" t="s">
        <v>410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2"/>
    </row>
    <row r="90" spans="1:47" x14ac:dyDescent="0.2">
      <c r="A90" s="343" t="s">
        <v>48</v>
      </c>
      <c r="B90" s="344"/>
      <c r="C90" s="344"/>
      <c r="D90" s="344"/>
      <c r="E90" s="344"/>
      <c r="F90" s="344"/>
      <c r="G90" s="344"/>
      <c r="H90" s="344"/>
      <c r="I90" s="345"/>
      <c r="J90" s="294">
        <v>100</v>
      </c>
      <c r="K90" s="294"/>
      <c r="L90" s="294"/>
      <c r="M90" s="346" t="s">
        <v>49</v>
      </c>
      <c r="N90" s="346"/>
      <c r="O90" s="346"/>
      <c r="P90" s="312">
        <f>P91+P93+P94+P95+P96+P97+P98</f>
        <v>28671623.239999998</v>
      </c>
      <c r="Q90" s="312"/>
      <c r="R90" s="312"/>
      <c r="S90" s="312"/>
      <c r="T90" s="312"/>
      <c r="U90" s="312">
        <f>U93</f>
        <v>27830529.239999998</v>
      </c>
      <c r="V90" s="312"/>
      <c r="W90" s="312"/>
      <c r="X90" s="312"/>
      <c r="Y90" s="312"/>
      <c r="Z90" s="312">
        <f>Z96</f>
        <v>70522</v>
      </c>
      <c r="AA90" s="312"/>
      <c r="AB90" s="312"/>
      <c r="AC90" s="312"/>
      <c r="AD90" s="312">
        <f>AD96</f>
        <v>0</v>
      </c>
      <c r="AE90" s="312"/>
      <c r="AF90" s="312"/>
      <c r="AG90" s="312"/>
      <c r="AH90" s="288">
        <f>AH93</f>
        <v>0</v>
      </c>
      <c r="AI90" s="288"/>
      <c r="AJ90" s="288"/>
      <c r="AK90" s="288"/>
      <c r="AL90" s="312">
        <f>AL91+AL93+AL94+AL95+AL97</f>
        <v>770572</v>
      </c>
      <c r="AM90" s="312"/>
      <c r="AN90" s="312"/>
      <c r="AO90" s="312"/>
      <c r="AP90" s="288">
        <f>AP93+AP97</f>
        <v>0</v>
      </c>
      <c r="AQ90" s="288"/>
      <c r="AR90" s="288"/>
      <c r="AS90" s="288"/>
      <c r="AT90" s="8"/>
      <c r="AU90" s="8"/>
    </row>
    <row r="91" spans="1:47" x14ac:dyDescent="0.2">
      <c r="A91" s="350" t="s">
        <v>310</v>
      </c>
      <c r="B91" s="351"/>
      <c r="C91" s="351"/>
      <c r="D91" s="351"/>
      <c r="E91" s="351"/>
      <c r="F91" s="351"/>
      <c r="G91" s="351"/>
      <c r="H91" s="351"/>
      <c r="I91" s="352"/>
      <c r="J91" s="294">
        <v>110</v>
      </c>
      <c r="K91" s="294"/>
      <c r="L91" s="294"/>
      <c r="M91" s="294">
        <v>120</v>
      </c>
      <c r="N91" s="294"/>
      <c r="O91" s="294"/>
      <c r="P91" s="312">
        <f>AL91</f>
        <v>360000</v>
      </c>
      <c r="Q91" s="312"/>
      <c r="R91" s="312"/>
      <c r="S91" s="312"/>
      <c r="T91" s="312"/>
      <c r="U91" s="312" t="s">
        <v>49</v>
      </c>
      <c r="V91" s="312"/>
      <c r="W91" s="312"/>
      <c r="X91" s="312"/>
      <c r="Y91" s="312"/>
      <c r="Z91" s="312" t="s">
        <v>49</v>
      </c>
      <c r="AA91" s="312"/>
      <c r="AB91" s="312"/>
      <c r="AC91" s="312"/>
      <c r="AD91" s="312" t="s">
        <v>49</v>
      </c>
      <c r="AE91" s="312"/>
      <c r="AF91" s="312"/>
      <c r="AG91" s="312"/>
      <c r="AH91" s="288" t="s">
        <v>49</v>
      </c>
      <c r="AI91" s="288"/>
      <c r="AJ91" s="288"/>
      <c r="AK91" s="288"/>
      <c r="AL91" s="288">
        <v>360000</v>
      </c>
      <c r="AM91" s="288"/>
      <c r="AN91" s="288"/>
      <c r="AO91" s="288"/>
      <c r="AP91" s="288" t="s">
        <v>49</v>
      </c>
      <c r="AQ91" s="288"/>
      <c r="AR91" s="288"/>
      <c r="AS91" s="288"/>
      <c r="AT91" s="8"/>
      <c r="AU91" s="8"/>
    </row>
    <row r="92" spans="1:47" ht="12.75" customHeight="1" x14ac:dyDescent="0.2">
      <c r="A92" s="347" t="s">
        <v>311</v>
      </c>
      <c r="B92" s="348"/>
      <c r="C92" s="348"/>
      <c r="D92" s="348"/>
      <c r="E92" s="348"/>
      <c r="F92" s="348"/>
      <c r="G92" s="348"/>
      <c r="H92" s="348"/>
      <c r="I92" s="349"/>
      <c r="J92" s="294"/>
      <c r="K92" s="294"/>
      <c r="L92" s="294"/>
      <c r="M92" s="294"/>
      <c r="N92" s="294"/>
      <c r="O92" s="294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8"/>
      <c r="AU92" s="8"/>
    </row>
    <row r="93" spans="1:47" ht="12.75" customHeight="1" x14ac:dyDescent="0.2">
      <c r="A93" s="309" t="s">
        <v>312</v>
      </c>
      <c r="B93" s="310"/>
      <c r="C93" s="310"/>
      <c r="D93" s="310"/>
      <c r="E93" s="310"/>
      <c r="F93" s="310"/>
      <c r="G93" s="310"/>
      <c r="H93" s="310"/>
      <c r="I93" s="311"/>
      <c r="J93" s="294">
        <v>120</v>
      </c>
      <c r="K93" s="294"/>
      <c r="L93" s="294"/>
      <c r="M93" s="294">
        <v>130</v>
      </c>
      <c r="N93" s="294"/>
      <c r="O93" s="294"/>
      <c r="P93" s="312">
        <f>U93+AH93+AL93+AP93</f>
        <v>28220841.239999998</v>
      </c>
      <c r="Q93" s="312"/>
      <c r="R93" s="312"/>
      <c r="S93" s="312"/>
      <c r="T93" s="312"/>
      <c r="U93" s="312">
        <v>27830529.239999998</v>
      </c>
      <c r="V93" s="312"/>
      <c r="W93" s="312"/>
      <c r="X93" s="312"/>
      <c r="Y93" s="312"/>
      <c r="Z93" s="312" t="s">
        <v>49</v>
      </c>
      <c r="AA93" s="312"/>
      <c r="AB93" s="312"/>
      <c r="AC93" s="312"/>
      <c r="AD93" s="312" t="s">
        <v>49</v>
      </c>
      <c r="AE93" s="312"/>
      <c r="AF93" s="312"/>
      <c r="AG93" s="312"/>
      <c r="AH93" s="288"/>
      <c r="AI93" s="288"/>
      <c r="AJ93" s="288"/>
      <c r="AK93" s="288"/>
      <c r="AL93" s="288">
        <f>390312</f>
        <v>390312</v>
      </c>
      <c r="AM93" s="288"/>
      <c r="AN93" s="288"/>
      <c r="AO93" s="288"/>
      <c r="AP93" s="288"/>
      <c r="AQ93" s="288"/>
      <c r="AR93" s="288"/>
      <c r="AS93" s="288"/>
      <c r="AT93" s="251" t="s">
        <v>409</v>
      </c>
      <c r="AU93" s="8"/>
    </row>
    <row r="94" spans="1:47" ht="25.5" customHeight="1" x14ac:dyDescent="0.2">
      <c r="A94" s="309" t="s">
        <v>316</v>
      </c>
      <c r="B94" s="310"/>
      <c r="C94" s="310"/>
      <c r="D94" s="310"/>
      <c r="E94" s="310"/>
      <c r="F94" s="310"/>
      <c r="G94" s="310"/>
      <c r="H94" s="310"/>
      <c r="I94" s="311"/>
      <c r="J94" s="294">
        <v>130</v>
      </c>
      <c r="K94" s="294"/>
      <c r="L94" s="294"/>
      <c r="M94" s="294">
        <v>140</v>
      </c>
      <c r="N94" s="294"/>
      <c r="O94" s="294"/>
      <c r="P94" s="312">
        <f>AL94</f>
        <v>0</v>
      </c>
      <c r="Q94" s="312"/>
      <c r="R94" s="312"/>
      <c r="S94" s="312"/>
      <c r="T94" s="312"/>
      <c r="U94" s="312" t="s">
        <v>49</v>
      </c>
      <c r="V94" s="312"/>
      <c r="W94" s="312"/>
      <c r="X94" s="312"/>
      <c r="Y94" s="312"/>
      <c r="Z94" s="312" t="s">
        <v>49</v>
      </c>
      <c r="AA94" s="312"/>
      <c r="AB94" s="312"/>
      <c r="AC94" s="312"/>
      <c r="AD94" s="312" t="s">
        <v>49</v>
      </c>
      <c r="AE94" s="312"/>
      <c r="AF94" s="312"/>
      <c r="AG94" s="312"/>
      <c r="AH94" s="288" t="s">
        <v>49</v>
      </c>
      <c r="AI94" s="288"/>
      <c r="AJ94" s="288"/>
      <c r="AK94" s="288"/>
      <c r="AL94" s="288"/>
      <c r="AM94" s="288"/>
      <c r="AN94" s="288"/>
      <c r="AO94" s="288"/>
      <c r="AP94" s="288" t="s">
        <v>49</v>
      </c>
      <c r="AQ94" s="288"/>
      <c r="AR94" s="288"/>
      <c r="AS94" s="288"/>
      <c r="AT94" s="8"/>
      <c r="AU94" s="8"/>
    </row>
    <row r="95" spans="1:47" ht="51" customHeight="1" x14ac:dyDescent="0.2">
      <c r="A95" s="309" t="s">
        <v>317</v>
      </c>
      <c r="B95" s="310"/>
      <c r="C95" s="310"/>
      <c r="D95" s="310"/>
      <c r="E95" s="310"/>
      <c r="F95" s="310"/>
      <c r="G95" s="310"/>
      <c r="H95" s="310"/>
      <c r="I95" s="311"/>
      <c r="J95" s="294">
        <v>140</v>
      </c>
      <c r="K95" s="294"/>
      <c r="L95" s="294"/>
      <c r="M95" s="294">
        <v>150</v>
      </c>
      <c r="N95" s="294"/>
      <c r="O95" s="294"/>
      <c r="P95" s="312">
        <f>AL95</f>
        <v>0</v>
      </c>
      <c r="Q95" s="312"/>
      <c r="R95" s="312"/>
      <c r="S95" s="312"/>
      <c r="T95" s="312"/>
      <c r="U95" s="312" t="s">
        <v>49</v>
      </c>
      <c r="V95" s="312"/>
      <c r="W95" s="312"/>
      <c r="X95" s="312"/>
      <c r="Y95" s="312"/>
      <c r="Z95" s="312" t="s">
        <v>49</v>
      </c>
      <c r="AA95" s="312"/>
      <c r="AB95" s="312"/>
      <c r="AC95" s="312"/>
      <c r="AD95" s="312" t="s">
        <v>49</v>
      </c>
      <c r="AE95" s="312"/>
      <c r="AF95" s="312"/>
      <c r="AG95" s="312"/>
      <c r="AH95" s="288" t="s">
        <v>49</v>
      </c>
      <c r="AI95" s="288"/>
      <c r="AJ95" s="288"/>
      <c r="AK95" s="288"/>
      <c r="AL95" s="288"/>
      <c r="AM95" s="288"/>
      <c r="AN95" s="288"/>
      <c r="AO95" s="288"/>
      <c r="AP95" s="288" t="s">
        <v>49</v>
      </c>
      <c r="AQ95" s="288"/>
      <c r="AR95" s="288"/>
      <c r="AS95" s="288"/>
      <c r="AT95" s="8"/>
      <c r="AU95" s="8"/>
    </row>
    <row r="96" spans="1:47" x14ac:dyDescent="0.2">
      <c r="A96" s="309" t="s">
        <v>318</v>
      </c>
      <c r="B96" s="310"/>
      <c r="C96" s="310"/>
      <c r="D96" s="310"/>
      <c r="E96" s="310"/>
      <c r="F96" s="310"/>
      <c r="G96" s="310"/>
      <c r="H96" s="310"/>
      <c r="I96" s="311"/>
      <c r="J96" s="294">
        <v>150</v>
      </c>
      <c r="K96" s="294"/>
      <c r="L96" s="294"/>
      <c r="M96" s="304">
        <v>180</v>
      </c>
      <c r="N96" s="305"/>
      <c r="O96" s="306"/>
      <c r="P96" s="295">
        <f>AD96+Z96</f>
        <v>70522</v>
      </c>
      <c r="Q96" s="296"/>
      <c r="R96" s="296"/>
      <c r="S96" s="296"/>
      <c r="T96" s="297"/>
      <c r="U96" s="295" t="s">
        <v>49</v>
      </c>
      <c r="V96" s="296"/>
      <c r="W96" s="296"/>
      <c r="X96" s="296"/>
      <c r="Y96" s="297"/>
      <c r="Z96" s="295">
        <v>70522</v>
      </c>
      <c r="AA96" s="296"/>
      <c r="AB96" s="296"/>
      <c r="AC96" s="297"/>
      <c r="AD96" s="295"/>
      <c r="AE96" s="296"/>
      <c r="AF96" s="296"/>
      <c r="AG96" s="297"/>
      <c r="AH96" s="301" t="s">
        <v>49</v>
      </c>
      <c r="AI96" s="302"/>
      <c r="AJ96" s="302"/>
      <c r="AK96" s="303"/>
      <c r="AL96" s="301" t="s">
        <v>49</v>
      </c>
      <c r="AM96" s="302"/>
      <c r="AN96" s="302"/>
      <c r="AO96" s="303"/>
      <c r="AP96" s="301" t="s">
        <v>49</v>
      </c>
      <c r="AQ96" s="302"/>
      <c r="AR96" s="302"/>
      <c r="AS96" s="303"/>
      <c r="AT96" s="8"/>
      <c r="AU96" s="8"/>
    </row>
    <row r="97" spans="1:47" x14ac:dyDescent="0.2">
      <c r="A97" s="309" t="s">
        <v>319</v>
      </c>
      <c r="B97" s="310"/>
      <c r="C97" s="310"/>
      <c r="D97" s="310"/>
      <c r="E97" s="310"/>
      <c r="F97" s="310"/>
      <c r="G97" s="310"/>
      <c r="H97" s="310"/>
      <c r="I97" s="311"/>
      <c r="J97" s="294">
        <v>160</v>
      </c>
      <c r="K97" s="294"/>
      <c r="L97" s="294"/>
      <c r="M97" s="304">
        <v>180</v>
      </c>
      <c r="N97" s="305"/>
      <c r="O97" s="306"/>
      <c r="P97" s="295">
        <f>AL97+AP97</f>
        <v>20260</v>
      </c>
      <c r="Q97" s="296"/>
      <c r="R97" s="296"/>
      <c r="S97" s="296"/>
      <c r="T97" s="297"/>
      <c r="U97" s="295" t="s">
        <v>49</v>
      </c>
      <c r="V97" s="296"/>
      <c r="W97" s="296"/>
      <c r="X97" s="296"/>
      <c r="Y97" s="297"/>
      <c r="Z97" s="295" t="s">
        <v>49</v>
      </c>
      <c r="AA97" s="296"/>
      <c r="AB97" s="296"/>
      <c r="AC97" s="297"/>
      <c r="AD97" s="295" t="s">
        <v>49</v>
      </c>
      <c r="AE97" s="296"/>
      <c r="AF97" s="296"/>
      <c r="AG97" s="297"/>
      <c r="AH97" s="301" t="s">
        <v>49</v>
      </c>
      <c r="AI97" s="302"/>
      <c r="AJ97" s="302"/>
      <c r="AK97" s="303"/>
      <c r="AL97" s="301">
        <f>20260</f>
        <v>20260</v>
      </c>
      <c r="AM97" s="302"/>
      <c r="AN97" s="302"/>
      <c r="AO97" s="303"/>
      <c r="AP97" s="301"/>
      <c r="AQ97" s="302"/>
      <c r="AR97" s="302"/>
      <c r="AS97" s="303"/>
      <c r="AT97" s="8"/>
      <c r="AU97" s="8"/>
    </row>
    <row r="98" spans="1:47" x14ac:dyDescent="0.2">
      <c r="A98" s="309" t="s">
        <v>320</v>
      </c>
      <c r="B98" s="310"/>
      <c r="C98" s="310"/>
      <c r="D98" s="310"/>
      <c r="E98" s="310"/>
      <c r="F98" s="310"/>
      <c r="G98" s="310"/>
      <c r="H98" s="310"/>
      <c r="I98" s="311"/>
      <c r="J98" s="294">
        <v>180</v>
      </c>
      <c r="K98" s="294"/>
      <c r="L98" s="294"/>
      <c r="M98" s="301" t="s">
        <v>49</v>
      </c>
      <c r="N98" s="302"/>
      <c r="O98" s="303"/>
      <c r="P98" s="295">
        <f>P99+P101</f>
        <v>0</v>
      </c>
      <c r="Q98" s="296"/>
      <c r="R98" s="296"/>
      <c r="S98" s="296"/>
      <c r="T98" s="297"/>
      <c r="U98" s="295" t="s">
        <v>49</v>
      </c>
      <c r="V98" s="296"/>
      <c r="W98" s="296"/>
      <c r="X98" s="296"/>
      <c r="Y98" s="297"/>
      <c r="Z98" s="295" t="s">
        <v>49</v>
      </c>
      <c r="AA98" s="296"/>
      <c r="AB98" s="296"/>
      <c r="AC98" s="297"/>
      <c r="AD98" s="295" t="s">
        <v>49</v>
      </c>
      <c r="AE98" s="296"/>
      <c r="AF98" s="296"/>
      <c r="AG98" s="297"/>
      <c r="AH98" s="301" t="s">
        <v>49</v>
      </c>
      <c r="AI98" s="302"/>
      <c r="AJ98" s="302"/>
      <c r="AK98" s="303"/>
      <c r="AL98" s="301">
        <f>AL99+AL101</f>
        <v>0</v>
      </c>
      <c r="AM98" s="302"/>
      <c r="AN98" s="302"/>
      <c r="AO98" s="303"/>
      <c r="AP98" s="301" t="s">
        <v>49</v>
      </c>
      <c r="AQ98" s="302"/>
      <c r="AR98" s="302"/>
      <c r="AS98" s="303"/>
      <c r="AT98" s="8"/>
      <c r="AU98" s="8"/>
    </row>
    <row r="99" spans="1:47" x14ac:dyDescent="0.2">
      <c r="A99" s="350" t="s">
        <v>321</v>
      </c>
      <c r="B99" s="351"/>
      <c r="C99" s="351"/>
      <c r="D99" s="351"/>
      <c r="E99" s="351"/>
      <c r="F99" s="351"/>
      <c r="G99" s="351"/>
      <c r="H99" s="351"/>
      <c r="I99" s="352"/>
      <c r="J99" s="325">
        <v>181</v>
      </c>
      <c r="K99" s="326"/>
      <c r="L99" s="327"/>
      <c r="M99" s="325">
        <v>410</v>
      </c>
      <c r="N99" s="326"/>
      <c r="O99" s="327"/>
      <c r="P99" s="313">
        <f>AL99</f>
        <v>0</v>
      </c>
      <c r="Q99" s="314"/>
      <c r="R99" s="314"/>
      <c r="S99" s="314"/>
      <c r="T99" s="315"/>
      <c r="U99" s="313" t="s">
        <v>49</v>
      </c>
      <c r="V99" s="314"/>
      <c r="W99" s="314"/>
      <c r="X99" s="314"/>
      <c r="Y99" s="315"/>
      <c r="Z99" s="313" t="s">
        <v>49</v>
      </c>
      <c r="AA99" s="314"/>
      <c r="AB99" s="314"/>
      <c r="AC99" s="315"/>
      <c r="AD99" s="313" t="s">
        <v>49</v>
      </c>
      <c r="AE99" s="314"/>
      <c r="AF99" s="314"/>
      <c r="AG99" s="315"/>
      <c r="AH99" s="331" t="s">
        <v>49</v>
      </c>
      <c r="AI99" s="332"/>
      <c r="AJ99" s="332"/>
      <c r="AK99" s="333"/>
      <c r="AL99" s="331"/>
      <c r="AM99" s="332"/>
      <c r="AN99" s="332"/>
      <c r="AO99" s="333"/>
      <c r="AP99" s="331" t="s">
        <v>49</v>
      </c>
      <c r="AQ99" s="332"/>
      <c r="AR99" s="332"/>
      <c r="AS99" s="333"/>
      <c r="AT99" s="8"/>
      <c r="AU99" s="8"/>
    </row>
    <row r="100" spans="1:47" ht="12.75" customHeight="1" x14ac:dyDescent="0.2">
      <c r="A100" s="347" t="s">
        <v>322</v>
      </c>
      <c r="B100" s="348"/>
      <c r="C100" s="348"/>
      <c r="D100" s="348"/>
      <c r="E100" s="348"/>
      <c r="F100" s="348"/>
      <c r="G100" s="348"/>
      <c r="H100" s="348"/>
      <c r="I100" s="349"/>
      <c r="J100" s="328"/>
      <c r="K100" s="329"/>
      <c r="L100" s="330"/>
      <c r="M100" s="328"/>
      <c r="N100" s="329"/>
      <c r="O100" s="330"/>
      <c r="P100" s="316"/>
      <c r="Q100" s="317"/>
      <c r="R100" s="317"/>
      <c r="S100" s="317"/>
      <c r="T100" s="318"/>
      <c r="U100" s="316"/>
      <c r="V100" s="317"/>
      <c r="W100" s="317"/>
      <c r="X100" s="317"/>
      <c r="Y100" s="318"/>
      <c r="Z100" s="316"/>
      <c r="AA100" s="317"/>
      <c r="AB100" s="317"/>
      <c r="AC100" s="318"/>
      <c r="AD100" s="316"/>
      <c r="AE100" s="317"/>
      <c r="AF100" s="317"/>
      <c r="AG100" s="318"/>
      <c r="AH100" s="334"/>
      <c r="AI100" s="335"/>
      <c r="AJ100" s="335"/>
      <c r="AK100" s="336"/>
      <c r="AL100" s="334"/>
      <c r="AM100" s="335"/>
      <c r="AN100" s="335"/>
      <c r="AO100" s="336"/>
      <c r="AP100" s="334"/>
      <c r="AQ100" s="335"/>
      <c r="AR100" s="335"/>
      <c r="AS100" s="336"/>
      <c r="AT100" s="8"/>
      <c r="AU100" s="8"/>
    </row>
    <row r="101" spans="1:47" x14ac:dyDescent="0.2">
      <c r="A101" s="309" t="s">
        <v>323</v>
      </c>
      <c r="B101" s="310"/>
      <c r="C101" s="310"/>
      <c r="D101" s="310"/>
      <c r="E101" s="310"/>
      <c r="F101" s="310"/>
      <c r="G101" s="310"/>
      <c r="H101" s="310"/>
      <c r="I101" s="311"/>
      <c r="J101" s="304">
        <v>182</v>
      </c>
      <c r="K101" s="305"/>
      <c r="L101" s="306"/>
      <c r="M101" s="304">
        <v>440</v>
      </c>
      <c r="N101" s="305"/>
      <c r="O101" s="306"/>
      <c r="P101" s="295">
        <f>AL101</f>
        <v>0</v>
      </c>
      <c r="Q101" s="296"/>
      <c r="R101" s="296"/>
      <c r="S101" s="296"/>
      <c r="T101" s="297"/>
      <c r="U101" s="295" t="s">
        <v>49</v>
      </c>
      <c r="V101" s="296"/>
      <c r="W101" s="296"/>
      <c r="X101" s="296"/>
      <c r="Y101" s="297"/>
      <c r="Z101" s="295" t="s">
        <v>49</v>
      </c>
      <c r="AA101" s="296"/>
      <c r="AB101" s="296"/>
      <c r="AC101" s="297"/>
      <c r="AD101" s="295" t="s">
        <v>49</v>
      </c>
      <c r="AE101" s="296"/>
      <c r="AF101" s="296"/>
      <c r="AG101" s="297"/>
      <c r="AH101" s="301" t="s">
        <v>49</v>
      </c>
      <c r="AI101" s="302"/>
      <c r="AJ101" s="302"/>
      <c r="AK101" s="303"/>
      <c r="AL101" s="301"/>
      <c r="AM101" s="302"/>
      <c r="AN101" s="302"/>
      <c r="AO101" s="303"/>
      <c r="AP101" s="301" t="s">
        <v>49</v>
      </c>
      <c r="AQ101" s="302"/>
      <c r="AR101" s="302"/>
      <c r="AS101" s="303"/>
      <c r="AT101" s="8"/>
      <c r="AU101" s="8"/>
    </row>
    <row r="102" spans="1:47" x14ac:dyDescent="0.2">
      <c r="A102" s="343" t="s">
        <v>50</v>
      </c>
      <c r="B102" s="344"/>
      <c r="C102" s="344"/>
      <c r="D102" s="344"/>
      <c r="E102" s="344"/>
      <c r="F102" s="344"/>
      <c r="G102" s="344"/>
      <c r="H102" s="344"/>
      <c r="I102" s="345"/>
      <c r="J102" s="304">
        <v>200</v>
      </c>
      <c r="K102" s="305"/>
      <c r="L102" s="306"/>
      <c r="M102" s="301" t="s">
        <v>49</v>
      </c>
      <c r="N102" s="302"/>
      <c r="O102" s="303"/>
      <c r="P102" s="295">
        <f>SUM(U102:AS102)</f>
        <v>28671623.240000002</v>
      </c>
      <c r="Q102" s="296"/>
      <c r="R102" s="296"/>
      <c r="S102" s="296"/>
      <c r="T102" s="297"/>
      <c r="U102" s="295">
        <f>U103+U112+U127+U118+U124</f>
        <v>27830529.240000002</v>
      </c>
      <c r="V102" s="296"/>
      <c r="W102" s="296"/>
      <c r="X102" s="296"/>
      <c r="Y102" s="297"/>
      <c r="Z102" s="295">
        <f>Z103+Z112+Z127+Z118+Z124</f>
        <v>70522</v>
      </c>
      <c r="AA102" s="296"/>
      <c r="AB102" s="296"/>
      <c r="AC102" s="297"/>
      <c r="AD102" s="295">
        <f>AD103+AD112+AD127+AD118+AD124</f>
        <v>0</v>
      </c>
      <c r="AE102" s="296"/>
      <c r="AF102" s="296"/>
      <c r="AG102" s="297"/>
      <c r="AH102" s="295">
        <f>AH103+AH112+AH127+AH118+AH124</f>
        <v>0</v>
      </c>
      <c r="AI102" s="296"/>
      <c r="AJ102" s="296"/>
      <c r="AK102" s="297"/>
      <c r="AL102" s="295">
        <f>AL103+AL112+AL127+AL118+AL123+AL124</f>
        <v>770572</v>
      </c>
      <c r="AM102" s="296"/>
      <c r="AN102" s="296"/>
      <c r="AO102" s="297"/>
      <c r="AP102" s="295">
        <f>AP103+AP112+AP127+AP118+AP124</f>
        <v>0</v>
      </c>
      <c r="AQ102" s="296"/>
      <c r="AR102" s="296"/>
      <c r="AS102" s="297"/>
      <c r="AT102" s="8"/>
      <c r="AU102" s="8"/>
    </row>
    <row r="103" spans="1:47" x14ac:dyDescent="0.2">
      <c r="A103" s="350" t="s">
        <v>324</v>
      </c>
      <c r="B103" s="351"/>
      <c r="C103" s="351"/>
      <c r="D103" s="351"/>
      <c r="E103" s="351"/>
      <c r="F103" s="351"/>
      <c r="G103" s="351"/>
      <c r="H103" s="351"/>
      <c r="I103" s="352"/>
      <c r="J103" s="325">
        <v>210</v>
      </c>
      <c r="K103" s="326"/>
      <c r="L103" s="327"/>
      <c r="M103" s="325">
        <v>100</v>
      </c>
      <c r="N103" s="326"/>
      <c r="O103" s="327"/>
      <c r="P103" s="313">
        <f t="shared" ref="P103:P130" si="0">SUM(U103:AS103)</f>
        <v>22800050</v>
      </c>
      <c r="Q103" s="314"/>
      <c r="R103" s="314"/>
      <c r="S103" s="314"/>
      <c r="T103" s="315"/>
      <c r="U103" s="313">
        <f>U105</f>
        <v>22800050</v>
      </c>
      <c r="V103" s="314"/>
      <c r="W103" s="314"/>
      <c r="X103" s="314"/>
      <c r="Y103" s="315"/>
      <c r="Z103" s="313">
        <f>Z105</f>
        <v>0</v>
      </c>
      <c r="AA103" s="314"/>
      <c r="AB103" s="314"/>
      <c r="AC103" s="315"/>
      <c r="AD103" s="313">
        <f>AD105</f>
        <v>0</v>
      </c>
      <c r="AE103" s="314"/>
      <c r="AF103" s="314"/>
      <c r="AG103" s="315"/>
      <c r="AH103" s="331">
        <f>AH105</f>
        <v>0</v>
      </c>
      <c r="AI103" s="332"/>
      <c r="AJ103" s="332"/>
      <c r="AK103" s="333"/>
      <c r="AL103" s="331">
        <f>AL105</f>
        <v>0</v>
      </c>
      <c r="AM103" s="332"/>
      <c r="AN103" s="332"/>
      <c r="AO103" s="333"/>
      <c r="AP103" s="331">
        <f>AP105</f>
        <v>0</v>
      </c>
      <c r="AQ103" s="332"/>
      <c r="AR103" s="332"/>
      <c r="AS103" s="333"/>
      <c r="AT103" s="8"/>
      <c r="AU103" s="8"/>
    </row>
    <row r="104" spans="1:47" ht="12.75" customHeight="1" x14ac:dyDescent="0.2">
      <c r="A104" s="347" t="s">
        <v>405</v>
      </c>
      <c r="B104" s="348"/>
      <c r="C104" s="348"/>
      <c r="D104" s="348"/>
      <c r="E104" s="348"/>
      <c r="F104" s="348"/>
      <c r="G104" s="348"/>
      <c r="H104" s="348"/>
      <c r="I104" s="349"/>
      <c r="J104" s="328"/>
      <c r="K104" s="329"/>
      <c r="L104" s="330"/>
      <c r="M104" s="328"/>
      <c r="N104" s="329"/>
      <c r="O104" s="330"/>
      <c r="P104" s="316">
        <f t="shared" si="0"/>
        <v>0</v>
      </c>
      <c r="Q104" s="317"/>
      <c r="R104" s="317"/>
      <c r="S104" s="317"/>
      <c r="T104" s="318"/>
      <c r="U104" s="316"/>
      <c r="V104" s="317"/>
      <c r="W104" s="317"/>
      <c r="X104" s="317"/>
      <c r="Y104" s="318"/>
      <c r="Z104" s="316"/>
      <c r="AA104" s="317"/>
      <c r="AB104" s="317"/>
      <c r="AC104" s="318"/>
      <c r="AD104" s="316"/>
      <c r="AE104" s="317"/>
      <c r="AF104" s="317"/>
      <c r="AG104" s="318"/>
      <c r="AH104" s="334"/>
      <c r="AI104" s="335"/>
      <c r="AJ104" s="335"/>
      <c r="AK104" s="336"/>
      <c r="AL104" s="334"/>
      <c r="AM104" s="335"/>
      <c r="AN104" s="335"/>
      <c r="AO104" s="336"/>
      <c r="AP104" s="334"/>
      <c r="AQ104" s="335"/>
      <c r="AR104" s="335"/>
      <c r="AS104" s="336"/>
      <c r="AT104" s="8"/>
      <c r="AU104" s="8"/>
    </row>
    <row r="105" spans="1:47" x14ac:dyDescent="0.2">
      <c r="A105" s="350" t="s">
        <v>326</v>
      </c>
      <c r="B105" s="351"/>
      <c r="C105" s="351"/>
      <c r="D105" s="351"/>
      <c r="E105" s="351"/>
      <c r="F105" s="351"/>
      <c r="G105" s="351"/>
      <c r="H105" s="351"/>
      <c r="I105" s="352"/>
      <c r="J105" s="325">
        <v>211</v>
      </c>
      <c r="K105" s="326"/>
      <c r="L105" s="327"/>
      <c r="M105" s="325">
        <v>110</v>
      </c>
      <c r="N105" s="326"/>
      <c r="O105" s="327"/>
      <c r="P105" s="313">
        <f t="shared" si="0"/>
        <v>22800050</v>
      </c>
      <c r="Q105" s="314"/>
      <c r="R105" s="314"/>
      <c r="S105" s="314"/>
      <c r="T105" s="315"/>
      <c r="U105" s="313">
        <f>SUM(U107:Y111)</f>
        <v>22800050</v>
      </c>
      <c r="V105" s="314"/>
      <c r="W105" s="314"/>
      <c r="X105" s="314"/>
      <c r="Y105" s="315"/>
      <c r="Z105" s="313">
        <f>SUM(Z107:AC111)</f>
        <v>0</v>
      </c>
      <c r="AA105" s="314"/>
      <c r="AB105" s="314"/>
      <c r="AC105" s="315"/>
      <c r="AD105" s="313">
        <f>SUM(AD107:AG111)</f>
        <v>0</v>
      </c>
      <c r="AE105" s="314"/>
      <c r="AF105" s="314"/>
      <c r="AG105" s="315"/>
      <c r="AH105" s="331">
        <f>SUM(AH107:AK111)</f>
        <v>0</v>
      </c>
      <c r="AI105" s="332"/>
      <c r="AJ105" s="332"/>
      <c r="AK105" s="333"/>
      <c r="AL105" s="331">
        <f>SUM(AL107:AO111)</f>
        <v>0</v>
      </c>
      <c r="AM105" s="332"/>
      <c r="AN105" s="332"/>
      <c r="AO105" s="333"/>
      <c r="AP105" s="331">
        <f>SUM(AP107:AS111)</f>
        <v>0</v>
      </c>
      <c r="AQ105" s="332"/>
      <c r="AR105" s="332"/>
      <c r="AS105" s="333"/>
      <c r="AT105" s="8"/>
      <c r="AU105" s="8"/>
    </row>
    <row r="106" spans="1:47" ht="25.5" customHeight="1" x14ac:dyDescent="0.2">
      <c r="A106" s="347" t="s">
        <v>327</v>
      </c>
      <c r="B106" s="348"/>
      <c r="C106" s="348"/>
      <c r="D106" s="348"/>
      <c r="E106" s="348"/>
      <c r="F106" s="348"/>
      <c r="G106" s="348"/>
      <c r="H106" s="348"/>
      <c r="I106" s="349"/>
      <c r="J106" s="328"/>
      <c r="K106" s="329"/>
      <c r="L106" s="330"/>
      <c r="M106" s="328"/>
      <c r="N106" s="329"/>
      <c r="O106" s="330"/>
      <c r="P106" s="316">
        <f t="shared" si="0"/>
        <v>0</v>
      </c>
      <c r="Q106" s="317"/>
      <c r="R106" s="317"/>
      <c r="S106" s="317"/>
      <c r="T106" s="318"/>
      <c r="U106" s="316"/>
      <c r="V106" s="317"/>
      <c r="W106" s="317"/>
      <c r="X106" s="317"/>
      <c r="Y106" s="318"/>
      <c r="Z106" s="316"/>
      <c r="AA106" s="317"/>
      <c r="AB106" s="317"/>
      <c r="AC106" s="318"/>
      <c r="AD106" s="316"/>
      <c r="AE106" s="317"/>
      <c r="AF106" s="317"/>
      <c r="AG106" s="318"/>
      <c r="AH106" s="334"/>
      <c r="AI106" s="335"/>
      <c r="AJ106" s="335"/>
      <c r="AK106" s="336"/>
      <c r="AL106" s="334"/>
      <c r="AM106" s="335"/>
      <c r="AN106" s="335"/>
      <c r="AO106" s="336"/>
      <c r="AP106" s="334"/>
      <c r="AQ106" s="335"/>
      <c r="AR106" s="335"/>
      <c r="AS106" s="336"/>
      <c r="AT106" s="8"/>
      <c r="AU106" s="8"/>
    </row>
    <row r="107" spans="1:47" x14ac:dyDescent="0.2">
      <c r="A107" s="350" t="s">
        <v>328</v>
      </c>
      <c r="B107" s="351"/>
      <c r="C107" s="351"/>
      <c r="D107" s="351"/>
      <c r="E107" s="351"/>
      <c r="F107" s="351"/>
      <c r="G107" s="351"/>
      <c r="H107" s="351"/>
      <c r="I107" s="352"/>
      <c r="J107" s="331" t="s">
        <v>442</v>
      </c>
      <c r="K107" s="332"/>
      <c r="L107" s="333"/>
      <c r="M107" s="325">
        <v>111</v>
      </c>
      <c r="N107" s="326"/>
      <c r="O107" s="327"/>
      <c r="P107" s="313">
        <f t="shared" si="0"/>
        <v>17510960.059999999</v>
      </c>
      <c r="Q107" s="314"/>
      <c r="R107" s="314"/>
      <c r="S107" s="314"/>
      <c r="T107" s="315"/>
      <c r="U107" s="483">
        <f>17510960.06</f>
        <v>17510960.059999999</v>
      </c>
      <c r="V107" s="484"/>
      <c r="W107" s="484"/>
      <c r="X107" s="484"/>
      <c r="Y107" s="485"/>
      <c r="Z107" s="313"/>
      <c r="AA107" s="314"/>
      <c r="AB107" s="314"/>
      <c r="AC107" s="315"/>
      <c r="AD107" s="313"/>
      <c r="AE107" s="314"/>
      <c r="AF107" s="314"/>
      <c r="AG107" s="315"/>
      <c r="AH107" s="313"/>
      <c r="AI107" s="314"/>
      <c r="AJ107" s="314"/>
      <c r="AK107" s="315"/>
      <c r="AL107" s="331"/>
      <c r="AM107" s="332"/>
      <c r="AN107" s="332"/>
      <c r="AO107" s="333"/>
      <c r="AP107" s="331"/>
      <c r="AQ107" s="332"/>
      <c r="AR107" s="332"/>
      <c r="AS107" s="333"/>
      <c r="AT107" s="8"/>
      <c r="AU107" s="8"/>
    </row>
    <row r="108" spans="1:47" ht="12.75" customHeight="1" x14ac:dyDescent="0.2">
      <c r="A108" s="347" t="s">
        <v>329</v>
      </c>
      <c r="B108" s="348"/>
      <c r="C108" s="348"/>
      <c r="D108" s="348"/>
      <c r="E108" s="348"/>
      <c r="F108" s="348"/>
      <c r="G108" s="348"/>
      <c r="H108" s="348"/>
      <c r="I108" s="349"/>
      <c r="J108" s="334"/>
      <c r="K108" s="335"/>
      <c r="L108" s="336"/>
      <c r="M108" s="328"/>
      <c r="N108" s="329"/>
      <c r="O108" s="330"/>
      <c r="P108" s="316">
        <f t="shared" si="0"/>
        <v>0</v>
      </c>
      <c r="Q108" s="317"/>
      <c r="R108" s="317"/>
      <c r="S108" s="317"/>
      <c r="T108" s="318"/>
      <c r="U108" s="486"/>
      <c r="V108" s="487"/>
      <c r="W108" s="487"/>
      <c r="X108" s="487"/>
      <c r="Y108" s="488"/>
      <c r="Z108" s="316"/>
      <c r="AA108" s="317"/>
      <c r="AB108" s="317"/>
      <c r="AC108" s="318"/>
      <c r="AD108" s="316"/>
      <c r="AE108" s="317"/>
      <c r="AF108" s="317"/>
      <c r="AG108" s="318"/>
      <c r="AH108" s="316"/>
      <c r="AI108" s="317"/>
      <c r="AJ108" s="317"/>
      <c r="AK108" s="318"/>
      <c r="AL108" s="334"/>
      <c r="AM108" s="335"/>
      <c r="AN108" s="335"/>
      <c r="AO108" s="336"/>
      <c r="AP108" s="334"/>
      <c r="AQ108" s="335"/>
      <c r="AR108" s="335"/>
      <c r="AS108" s="336"/>
      <c r="AT108" s="8"/>
      <c r="AU108" s="8"/>
    </row>
    <row r="109" spans="1:47" ht="25.5" customHeight="1" x14ac:dyDescent="0.2">
      <c r="A109" s="309" t="s">
        <v>330</v>
      </c>
      <c r="B109" s="310"/>
      <c r="C109" s="310"/>
      <c r="D109" s="310"/>
      <c r="E109" s="310"/>
      <c r="F109" s="310"/>
      <c r="G109" s="310"/>
      <c r="H109" s="310"/>
      <c r="I109" s="311"/>
      <c r="J109" s="301" t="s">
        <v>443</v>
      </c>
      <c r="K109" s="302"/>
      <c r="L109" s="303"/>
      <c r="M109" s="304">
        <v>112</v>
      </c>
      <c r="N109" s="305"/>
      <c r="O109" s="306"/>
      <c r="P109" s="295">
        <f t="shared" si="0"/>
        <v>780</v>
      </c>
      <c r="Q109" s="296"/>
      <c r="R109" s="296"/>
      <c r="S109" s="296"/>
      <c r="T109" s="297"/>
      <c r="U109" s="295">
        <v>780</v>
      </c>
      <c r="V109" s="296"/>
      <c r="W109" s="296"/>
      <c r="X109" s="296"/>
      <c r="Y109" s="297"/>
      <c r="Z109" s="295"/>
      <c r="AA109" s="296"/>
      <c r="AB109" s="296"/>
      <c r="AC109" s="297"/>
      <c r="AD109" s="295"/>
      <c r="AE109" s="296"/>
      <c r="AF109" s="296"/>
      <c r="AG109" s="297"/>
      <c r="AH109" s="295"/>
      <c r="AI109" s="296"/>
      <c r="AJ109" s="296"/>
      <c r="AK109" s="297"/>
      <c r="AL109" s="295"/>
      <c r="AM109" s="296"/>
      <c r="AN109" s="296"/>
      <c r="AO109" s="297"/>
      <c r="AP109" s="295"/>
      <c r="AQ109" s="296"/>
      <c r="AR109" s="296"/>
      <c r="AS109" s="297"/>
      <c r="AT109" s="8"/>
      <c r="AU109" s="8"/>
    </row>
    <row r="110" spans="1:47" ht="51" customHeight="1" x14ac:dyDescent="0.2">
      <c r="A110" s="309" t="s">
        <v>331</v>
      </c>
      <c r="B110" s="310"/>
      <c r="C110" s="310"/>
      <c r="D110" s="310"/>
      <c r="E110" s="310"/>
      <c r="F110" s="310"/>
      <c r="G110" s="310"/>
      <c r="H110" s="310"/>
      <c r="I110" s="311"/>
      <c r="J110" s="301" t="s">
        <v>444</v>
      </c>
      <c r="K110" s="302"/>
      <c r="L110" s="303"/>
      <c r="M110" s="304">
        <v>113</v>
      </c>
      <c r="N110" s="305"/>
      <c r="O110" s="306"/>
      <c r="P110" s="295">
        <f t="shared" si="0"/>
        <v>0</v>
      </c>
      <c r="Q110" s="296"/>
      <c r="R110" s="296"/>
      <c r="S110" s="296"/>
      <c r="T110" s="297"/>
      <c r="U110" s="295"/>
      <c r="V110" s="296"/>
      <c r="W110" s="296"/>
      <c r="X110" s="296"/>
      <c r="Y110" s="297"/>
      <c r="Z110" s="295"/>
      <c r="AA110" s="296"/>
      <c r="AB110" s="296"/>
      <c r="AC110" s="297"/>
      <c r="AD110" s="295"/>
      <c r="AE110" s="296"/>
      <c r="AF110" s="296"/>
      <c r="AG110" s="297"/>
      <c r="AH110" s="295"/>
      <c r="AI110" s="296"/>
      <c r="AJ110" s="296"/>
      <c r="AK110" s="297"/>
      <c r="AL110" s="295"/>
      <c r="AM110" s="296"/>
      <c r="AN110" s="296"/>
      <c r="AO110" s="297"/>
      <c r="AP110" s="295"/>
      <c r="AQ110" s="296"/>
      <c r="AR110" s="296"/>
      <c r="AS110" s="297"/>
      <c r="AT110" s="8"/>
      <c r="AU110" s="8"/>
    </row>
    <row r="111" spans="1:47" ht="51" customHeight="1" x14ac:dyDescent="0.2">
      <c r="A111" s="309" t="s">
        <v>332</v>
      </c>
      <c r="B111" s="310"/>
      <c r="C111" s="310"/>
      <c r="D111" s="310"/>
      <c r="E111" s="310"/>
      <c r="F111" s="310"/>
      <c r="G111" s="310"/>
      <c r="H111" s="310"/>
      <c r="I111" s="311"/>
      <c r="J111" s="301" t="s">
        <v>445</v>
      </c>
      <c r="K111" s="302"/>
      <c r="L111" s="303"/>
      <c r="M111" s="304">
        <v>119</v>
      </c>
      <c r="N111" s="305"/>
      <c r="O111" s="306"/>
      <c r="P111" s="295">
        <f t="shared" si="0"/>
        <v>5288309.9400000004</v>
      </c>
      <c r="Q111" s="296"/>
      <c r="R111" s="296"/>
      <c r="S111" s="296"/>
      <c r="T111" s="297"/>
      <c r="U111" s="295">
        <v>5288309.9400000004</v>
      </c>
      <c r="V111" s="296"/>
      <c r="W111" s="296"/>
      <c r="X111" s="296"/>
      <c r="Y111" s="297"/>
      <c r="Z111" s="295"/>
      <c r="AA111" s="296"/>
      <c r="AB111" s="296"/>
      <c r="AC111" s="297"/>
      <c r="AD111" s="295"/>
      <c r="AE111" s="296"/>
      <c r="AF111" s="296"/>
      <c r="AG111" s="297"/>
      <c r="AH111" s="295"/>
      <c r="AI111" s="296"/>
      <c r="AJ111" s="296"/>
      <c r="AK111" s="297"/>
      <c r="AL111" s="295"/>
      <c r="AM111" s="296"/>
      <c r="AN111" s="296"/>
      <c r="AO111" s="297"/>
      <c r="AP111" s="295"/>
      <c r="AQ111" s="296"/>
      <c r="AR111" s="296"/>
      <c r="AS111" s="297"/>
      <c r="AT111" s="8"/>
      <c r="AU111" s="8"/>
    </row>
    <row r="112" spans="1:47" ht="25.5" customHeight="1" x14ac:dyDescent="0.2">
      <c r="A112" s="309" t="s">
        <v>333</v>
      </c>
      <c r="B112" s="310"/>
      <c r="C112" s="310"/>
      <c r="D112" s="310"/>
      <c r="E112" s="310"/>
      <c r="F112" s="310"/>
      <c r="G112" s="310"/>
      <c r="H112" s="310"/>
      <c r="I112" s="311"/>
      <c r="J112" s="304">
        <v>220</v>
      </c>
      <c r="K112" s="305"/>
      <c r="L112" s="306"/>
      <c r="M112" s="304">
        <v>300</v>
      </c>
      <c r="N112" s="305"/>
      <c r="O112" s="306"/>
      <c r="P112" s="295">
        <f t="shared" si="0"/>
        <v>2700</v>
      </c>
      <c r="Q112" s="296"/>
      <c r="R112" s="296"/>
      <c r="S112" s="296"/>
      <c r="T112" s="297"/>
      <c r="U112" s="295">
        <f>SUM(U113:Y117)</f>
        <v>0</v>
      </c>
      <c r="V112" s="296"/>
      <c r="W112" s="296"/>
      <c r="X112" s="296"/>
      <c r="Y112" s="297"/>
      <c r="Z112" s="295">
        <f>SUM(Z113:AC117)</f>
        <v>2700</v>
      </c>
      <c r="AA112" s="296"/>
      <c r="AB112" s="296"/>
      <c r="AC112" s="297"/>
      <c r="AD112" s="295">
        <f>SUM(AD113:AG117)</f>
        <v>0</v>
      </c>
      <c r="AE112" s="296"/>
      <c r="AF112" s="296"/>
      <c r="AG112" s="297"/>
      <c r="AH112" s="301">
        <f>SUM(AH113:AK117)</f>
        <v>0</v>
      </c>
      <c r="AI112" s="302"/>
      <c r="AJ112" s="302"/>
      <c r="AK112" s="303"/>
      <c r="AL112" s="301">
        <f>SUM(AL113:AO117)</f>
        <v>0</v>
      </c>
      <c r="AM112" s="302"/>
      <c r="AN112" s="302"/>
      <c r="AO112" s="303"/>
      <c r="AP112" s="301">
        <f>SUM(AP113:AS117)</f>
        <v>0</v>
      </c>
      <c r="AQ112" s="302"/>
      <c r="AR112" s="302"/>
      <c r="AS112" s="303"/>
      <c r="AT112" s="8"/>
      <c r="AU112" s="8"/>
    </row>
    <row r="113" spans="1:47" x14ac:dyDescent="0.2">
      <c r="A113" s="350" t="s">
        <v>334</v>
      </c>
      <c r="B113" s="351"/>
      <c r="C113" s="351"/>
      <c r="D113" s="351"/>
      <c r="E113" s="351"/>
      <c r="F113" s="351"/>
      <c r="G113" s="351"/>
      <c r="H113" s="351"/>
      <c r="I113" s="352"/>
      <c r="J113" s="325">
        <v>221</v>
      </c>
      <c r="K113" s="326"/>
      <c r="L113" s="327"/>
      <c r="M113" s="325">
        <v>321</v>
      </c>
      <c r="N113" s="326"/>
      <c r="O113" s="327"/>
      <c r="P113" s="313">
        <f t="shared" si="0"/>
        <v>0</v>
      </c>
      <c r="Q113" s="314"/>
      <c r="R113" s="314"/>
      <c r="S113" s="314"/>
      <c r="T113" s="315"/>
      <c r="U113" s="319"/>
      <c r="V113" s="320"/>
      <c r="W113" s="320"/>
      <c r="X113" s="320"/>
      <c r="Y113" s="321"/>
      <c r="Z113" s="313"/>
      <c r="AA113" s="314"/>
      <c r="AB113" s="314"/>
      <c r="AC113" s="315"/>
      <c r="AD113" s="313"/>
      <c r="AE113" s="314"/>
      <c r="AF113" s="314"/>
      <c r="AG113" s="315"/>
      <c r="AH113" s="313"/>
      <c r="AI113" s="314"/>
      <c r="AJ113" s="314"/>
      <c r="AK113" s="315"/>
      <c r="AL113" s="331"/>
      <c r="AM113" s="332"/>
      <c r="AN113" s="332"/>
      <c r="AO113" s="333"/>
      <c r="AP113" s="331"/>
      <c r="AQ113" s="332"/>
      <c r="AR113" s="332"/>
      <c r="AS113" s="333"/>
      <c r="AT113" s="8"/>
      <c r="AU113" s="8"/>
    </row>
    <row r="114" spans="1:47" ht="38.25" customHeight="1" x14ac:dyDescent="0.2">
      <c r="A114" s="347" t="s">
        <v>335</v>
      </c>
      <c r="B114" s="348"/>
      <c r="C114" s="348"/>
      <c r="D114" s="348"/>
      <c r="E114" s="348"/>
      <c r="F114" s="348"/>
      <c r="G114" s="348"/>
      <c r="H114" s="348"/>
      <c r="I114" s="349"/>
      <c r="J114" s="328"/>
      <c r="K114" s="329"/>
      <c r="L114" s="330"/>
      <c r="M114" s="328"/>
      <c r="N114" s="329"/>
      <c r="O114" s="330"/>
      <c r="P114" s="316">
        <f t="shared" si="0"/>
        <v>0</v>
      </c>
      <c r="Q114" s="317"/>
      <c r="R114" s="317"/>
      <c r="S114" s="317"/>
      <c r="T114" s="318"/>
      <c r="U114" s="322"/>
      <c r="V114" s="323"/>
      <c r="W114" s="323"/>
      <c r="X114" s="323"/>
      <c r="Y114" s="324"/>
      <c r="Z114" s="316"/>
      <c r="AA114" s="317"/>
      <c r="AB114" s="317"/>
      <c r="AC114" s="318"/>
      <c r="AD114" s="316"/>
      <c r="AE114" s="317"/>
      <c r="AF114" s="317"/>
      <c r="AG114" s="318"/>
      <c r="AH114" s="316"/>
      <c r="AI114" s="317"/>
      <c r="AJ114" s="317"/>
      <c r="AK114" s="318"/>
      <c r="AL114" s="334"/>
      <c r="AM114" s="335"/>
      <c r="AN114" s="335"/>
      <c r="AO114" s="336"/>
      <c r="AP114" s="334"/>
      <c r="AQ114" s="335"/>
      <c r="AR114" s="335"/>
      <c r="AS114" s="336"/>
      <c r="AT114" s="8"/>
      <c r="AU114" s="8"/>
    </row>
    <row r="115" spans="1:47" ht="51" customHeight="1" x14ac:dyDescent="0.2">
      <c r="A115" s="309" t="s">
        <v>431</v>
      </c>
      <c r="B115" s="310"/>
      <c r="C115" s="310"/>
      <c r="D115" s="310"/>
      <c r="E115" s="310"/>
      <c r="F115" s="310"/>
      <c r="G115" s="310"/>
      <c r="H115" s="310"/>
      <c r="I115" s="311"/>
      <c r="J115" s="304">
        <v>222</v>
      </c>
      <c r="K115" s="305"/>
      <c r="L115" s="306"/>
      <c r="M115" s="304">
        <v>323</v>
      </c>
      <c r="N115" s="305"/>
      <c r="O115" s="306"/>
      <c r="P115" s="295">
        <f t="shared" ref="P115" si="1">SUM(U115:AS115)</f>
        <v>0</v>
      </c>
      <c r="Q115" s="296"/>
      <c r="R115" s="296"/>
      <c r="S115" s="296"/>
      <c r="T115" s="297"/>
      <c r="U115" s="295"/>
      <c r="V115" s="296"/>
      <c r="W115" s="296"/>
      <c r="X115" s="296"/>
      <c r="Y115" s="297"/>
      <c r="Z115" s="295"/>
      <c r="AA115" s="296"/>
      <c r="AB115" s="296"/>
      <c r="AC115" s="297"/>
      <c r="AD115" s="295"/>
      <c r="AE115" s="296"/>
      <c r="AF115" s="296"/>
      <c r="AG115" s="297"/>
      <c r="AH115" s="295"/>
      <c r="AI115" s="296"/>
      <c r="AJ115" s="296"/>
      <c r="AK115" s="297"/>
      <c r="AL115" s="295"/>
      <c r="AM115" s="296"/>
      <c r="AN115" s="296"/>
      <c r="AO115" s="297"/>
      <c r="AP115" s="295"/>
      <c r="AQ115" s="296"/>
      <c r="AR115" s="296"/>
      <c r="AS115" s="297"/>
      <c r="AT115" s="8"/>
      <c r="AU115" s="8"/>
    </row>
    <row r="116" spans="1:47" x14ac:dyDescent="0.2">
      <c r="A116" s="309" t="s">
        <v>336</v>
      </c>
      <c r="B116" s="310"/>
      <c r="C116" s="310"/>
      <c r="D116" s="310"/>
      <c r="E116" s="310"/>
      <c r="F116" s="310"/>
      <c r="G116" s="310"/>
      <c r="H116" s="310"/>
      <c r="I116" s="311"/>
      <c r="J116" s="304">
        <v>223</v>
      </c>
      <c r="K116" s="305"/>
      <c r="L116" s="306"/>
      <c r="M116" s="304">
        <v>340</v>
      </c>
      <c r="N116" s="305"/>
      <c r="O116" s="306"/>
      <c r="P116" s="295">
        <f t="shared" si="0"/>
        <v>2700</v>
      </c>
      <c r="Q116" s="296"/>
      <c r="R116" s="296"/>
      <c r="S116" s="296"/>
      <c r="T116" s="297"/>
      <c r="U116" s="353"/>
      <c r="V116" s="354"/>
      <c r="W116" s="354"/>
      <c r="X116" s="354"/>
      <c r="Y116" s="355"/>
      <c r="Z116" s="295">
        <v>2700</v>
      </c>
      <c r="AA116" s="296"/>
      <c r="AB116" s="296"/>
      <c r="AC116" s="297"/>
      <c r="AD116" s="295"/>
      <c r="AE116" s="296"/>
      <c r="AF116" s="296"/>
      <c r="AG116" s="297"/>
      <c r="AH116" s="295"/>
      <c r="AI116" s="296"/>
      <c r="AJ116" s="296"/>
      <c r="AK116" s="297"/>
      <c r="AL116" s="301"/>
      <c r="AM116" s="302"/>
      <c r="AN116" s="302"/>
      <c r="AO116" s="303"/>
      <c r="AP116" s="301"/>
      <c r="AQ116" s="302"/>
      <c r="AR116" s="302"/>
      <c r="AS116" s="303"/>
      <c r="AT116" s="8"/>
      <c r="AU116" s="8"/>
    </row>
    <row r="117" spans="1:47" x14ac:dyDescent="0.2">
      <c r="A117" s="309" t="s">
        <v>337</v>
      </c>
      <c r="B117" s="310"/>
      <c r="C117" s="310"/>
      <c r="D117" s="310"/>
      <c r="E117" s="310"/>
      <c r="F117" s="310"/>
      <c r="G117" s="310"/>
      <c r="H117" s="310"/>
      <c r="I117" s="311"/>
      <c r="J117" s="304">
        <v>224</v>
      </c>
      <c r="K117" s="305"/>
      <c r="L117" s="306"/>
      <c r="M117" s="304">
        <v>350</v>
      </c>
      <c r="N117" s="305"/>
      <c r="O117" s="306"/>
      <c r="P117" s="295">
        <f t="shared" si="0"/>
        <v>0</v>
      </c>
      <c r="Q117" s="296"/>
      <c r="R117" s="296"/>
      <c r="S117" s="296"/>
      <c r="T117" s="297"/>
      <c r="U117" s="353"/>
      <c r="V117" s="354"/>
      <c r="W117" s="354"/>
      <c r="X117" s="354"/>
      <c r="Y117" s="355"/>
      <c r="Z117" s="295"/>
      <c r="AA117" s="296"/>
      <c r="AB117" s="296"/>
      <c r="AC117" s="297"/>
      <c r="AD117" s="295"/>
      <c r="AE117" s="296"/>
      <c r="AF117" s="296"/>
      <c r="AG117" s="297"/>
      <c r="AH117" s="295"/>
      <c r="AI117" s="296"/>
      <c r="AJ117" s="296"/>
      <c r="AK117" s="297"/>
      <c r="AL117" s="301"/>
      <c r="AM117" s="302"/>
      <c r="AN117" s="302"/>
      <c r="AO117" s="303"/>
      <c r="AP117" s="301"/>
      <c r="AQ117" s="302"/>
      <c r="AR117" s="302"/>
      <c r="AS117" s="303"/>
      <c r="AT117" s="8"/>
      <c r="AU117" s="8"/>
    </row>
    <row r="118" spans="1:47" ht="27" customHeight="1" x14ac:dyDescent="0.2">
      <c r="A118" s="309" t="s">
        <v>341</v>
      </c>
      <c r="B118" s="310"/>
      <c r="C118" s="310"/>
      <c r="D118" s="310"/>
      <c r="E118" s="310"/>
      <c r="F118" s="310"/>
      <c r="G118" s="310"/>
      <c r="H118" s="310"/>
      <c r="I118" s="311"/>
      <c r="J118" s="304">
        <v>230</v>
      </c>
      <c r="K118" s="305"/>
      <c r="L118" s="306"/>
      <c r="M118" s="304">
        <v>850</v>
      </c>
      <c r="N118" s="305"/>
      <c r="O118" s="306"/>
      <c r="P118" s="295">
        <f t="shared" si="0"/>
        <v>1072446</v>
      </c>
      <c r="Q118" s="296"/>
      <c r="R118" s="296"/>
      <c r="S118" s="296"/>
      <c r="T118" s="297"/>
      <c r="U118" s="295">
        <f>SUM(U119:Y122)</f>
        <v>1072446</v>
      </c>
      <c r="V118" s="296"/>
      <c r="W118" s="296"/>
      <c r="X118" s="296"/>
      <c r="Y118" s="297"/>
      <c r="Z118" s="295">
        <f>SUM(Z119:AC122)</f>
        <v>0</v>
      </c>
      <c r="AA118" s="296"/>
      <c r="AB118" s="296"/>
      <c r="AC118" s="297"/>
      <c r="AD118" s="295">
        <f>SUM(AD119:AG122)</f>
        <v>0</v>
      </c>
      <c r="AE118" s="296"/>
      <c r="AF118" s="296"/>
      <c r="AG118" s="297"/>
      <c r="AH118" s="301">
        <f>SUM(AH119:AK122)</f>
        <v>0</v>
      </c>
      <c r="AI118" s="302"/>
      <c r="AJ118" s="302"/>
      <c r="AK118" s="303"/>
      <c r="AL118" s="301">
        <f>SUM(AL119:AO122)</f>
        <v>0</v>
      </c>
      <c r="AM118" s="302"/>
      <c r="AN118" s="302"/>
      <c r="AO118" s="303"/>
      <c r="AP118" s="301">
        <f>SUM(AP119:AS122)</f>
        <v>0</v>
      </c>
      <c r="AQ118" s="302"/>
      <c r="AR118" s="302"/>
      <c r="AS118" s="303"/>
      <c r="AT118" s="8"/>
      <c r="AU118" s="8"/>
    </row>
    <row r="119" spans="1:47" x14ac:dyDescent="0.2">
      <c r="A119" s="350" t="s">
        <v>339</v>
      </c>
      <c r="B119" s="351"/>
      <c r="C119" s="351"/>
      <c r="D119" s="351"/>
      <c r="E119" s="351"/>
      <c r="F119" s="351"/>
      <c r="G119" s="351"/>
      <c r="H119" s="351"/>
      <c r="I119" s="352"/>
      <c r="J119" s="325">
        <v>231</v>
      </c>
      <c r="K119" s="326"/>
      <c r="L119" s="327"/>
      <c r="M119" s="325">
        <v>851</v>
      </c>
      <c r="N119" s="326"/>
      <c r="O119" s="327"/>
      <c r="P119" s="313">
        <f t="shared" si="0"/>
        <v>1068946</v>
      </c>
      <c r="Q119" s="314"/>
      <c r="R119" s="314"/>
      <c r="S119" s="314"/>
      <c r="T119" s="315"/>
      <c r="U119" s="489">
        <f>90385+978561</f>
        <v>1068946</v>
      </c>
      <c r="V119" s="490"/>
      <c r="W119" s="490"/>
      <c r="X119" s="490"/>
      <c r="Y119" s="491"/>
      <c r="Z119" s="313"/>
      <c r="AA119" s="314"/>
      <c r="AB119" s="314"/>
      <c r="AC119" s="315"/>
      <c r="AD119" s="313"/>
      <c r="AE119" s="314"/>
      <c r="AF119" s="314"/>
      <c r="AG119" s="315"/>
      <c r="AH119" s="313"/>
      <c r="AI119" s="314"/>
      <c r="AJ119" s="314"/>
      <c r="AK119" s="315"/>
      <c r="AL119" s="331"/>
      <c r="AM119" s="332"/>
      <c r="AN119" s="332"/>
      <c r="AO119" s="333"/>
      <c r="AP119" s="331"/>
      <c r="AQ119" s="332"/>
      <c r="AR119" s="332"/>
      <c r="AS119" s="333"/>
      <c r="AT119" s="8"/>
      <c r="AU119" s="8"/>
    </row>
    <row r="120" spans="1:47" ht="25.5" customHeight="1" x14ac:dyDescent="0.2">
      <c r="A120" s="347" t="s">
        <v>342</v>
      </c>
      <c r="B120" s="348"/>
      <c r="C120" s="348"/>
      <c r="D120" s="348"/>
      <c r="E120" s="348"/>
      <c r="F120" s="348"/>
      <c r="G120" s="348"/>
      <c r="H120" s="348"/>
      <c r="I120" s="349"/>
      <c r="J120" s="328"/>
      <c r="K120" s="329"/>
      <c r="L120" s="330"/>
      <c r="M120" s="328"/>
      <c r="N120" s="329"/>
      <c r="O120" s="330"/>
      <c r="P120" s="316">
        <f t="shared" si="0"/>
        <v>0</v>
      </c>
      <c r="Q120" s="317"/>
      <c r="R120" s="317"/>
      <c r="S120" s="317"/>
      <c r="T120" s="318"/>
      <c r="U120" s="492"/>
      <c r="V120" s="493"/>
      <c r="W120" s="493"/>
      <c r="X120" s="493"/>
      <c r="Y120" s="494"/>
      <c r="Z120" s="316"/>
      <c r="AA120" s="317"/>
      <c r="AB120" s="317"/>
      <c r="AC120" s="318"/>
      <c r="AD120" s="316"/>
      <c r="AE120" s="317"/>
      <c r="AF120" s="317"/>
      <c r="AG120" s="318"/>
      <c r="AH120" s="316"/>
      <c r="AI120" s="317"/>
      <c r="AJ120" s="317"/>
      <c r="AK120" s="318"/>
      <c r="AL120" s="334"/>
      <c r="AM120" s="335"/>
      <c r="AN120" s="335"/>
      <c r="AO120" s="336"/>
      <c r="AP120" s="334"/>
      <c r="AQ120" s="335"/>
      <c r="AR120" s="335"/>
      <c r="AS120" s="336"/>
      <c r="AT120" s="8"/>
      <c r="AU120" s="8"/>
    </row>
    <row r="121" spans="1:47" x14ac:dyDescent="0.2">
      <c r="A121" s="309" t="s">
        <v>343</v>
      </c>
      <c r="B121" s="310"/>
      <c r="C121" s="310"/>
      <c r="D121" s="310"/>
      <c r="E121" s="310"/>
      <c r="F121" s="310"/>
      <c r="G121" s="310"/>
      <c r="H121" s="310"/>
      <c r="I121" s="311"/>
      <c r="J121" s="304">
        <v>232</v>
      </c>
      <c r="K121" s="305"/>
      <c r="L121" s="306"/>
      <c r="M121" s="304">
        <v>852</v>
      </c>
      <c r="N121" s="305"/>
      <c r="O121" s="306"/>
      <c r="P121" s="295">
        <f t="shared" si="0"/>
        <v>0</v>
      </c>
      <c r="Q121" s="296"/>
      <c r="R121" s="296"/>
      <c r="S121" s="296"/>
      <c r="T121" s="297"/>
      <c r="U121" s="353"/>
      <c r="V121" s="354"/>
      <c r="W121" s="354"/>
      <c r="X121" s="354"/>
      <c r="Y121" s="355"/>
      <c r="Z121" s="295"/>
      <c r="AA121" s="296"/>
      <c r="AB121" s="296"/>
      <c r="AC121" s="297"/>
      <c r="AD121" s="295"/>
      <c r="AE121" s="296"/>
      <c r="AF121" s="296"/>
      <c r="AG121" s="297"/>
      <c r="AH121" s="295"/>
      <c r="AI121" s="296"/>
      <c r="AJ121" s="296"/>
      <c r="AK121" s="297"/>
      <c r="AL121" s="301"/>
      <c r="AM121" s="302"/>
      <c r="AN121" s="302"/>
      <c r="AO121" s="303"/>
      <c r="AP121" s="301"/>
      <c r="AQ121" s="302"/>
      <c r="AR121" s="302"/>
      <c r="AS121" s="303"/>
      <c r="AT121" s="8"/>
      <c r="AU121" s="8"/>
    </row>
    <row r="122" spans="1:47" ht="12.75" customHeight="1" x14ac:dyDescent="0.2">
      <c r="A122" s="309" t="s">
        <v>344</v>
      </c>
      <c r="B122" s="310"/>
      <c r="C122" s="310"/>
      <c r="D122" s="310"/>
      <c r="E122" s="310"/>
      <c r="F122" s="310"/>
      <c r="G122" s="310"/>
      <c r="H122" s="310"/>
      <c r="I122" s="311"/>
      <c r="J122" s="304">
        <v>233</v>
      </c>
      <c r="K122" s="305"/>
      <c r="L122" s="306"/>
      <c r="M122" s="304">
        <v>853</v>
      </c>
      <c r="N122" s="305"/>
      <c r="O122" s="306"/>
      <c r="P122" s="295">
        <f t="shared" si="0"/>
        <v>3500</v>
      </c>
      <c r="Q122" s="296"/>
      <c r="R122" s="296"/>
      <c r="S122" s="296"/>
      <c r="T122" s="297"/>
      <c r="U122" s="353">
        <v>3500</v>
      </c>
      <c r="V122" s="354"/>
      <c r="W122" s="354"/>
      <c r="X122" s="354"/>
      <c r="Y122" s="355"/>
      <c r="Z122" s="295"/>
      <c r="AA122" s="296"/>
      <c r="AB122" s="296"/>
      <c r="AC122" s="297"/>
      <c r="AD122" s="295"/>
      <c r="AE122" s="296"/>
      <c r="AF122" s="296"/>
      <c r="AG122" s="297"/>
      <c r="AH122" s="295"/>
      <c r="AI122" s="296"/>
      <c r="AJ122" s="296"/>
      <c r="AK122" s="297"/>
      <c r="AL122" s="301"/>
      <c r="AM122" s="302"/>
      <c r="AN122" s="302"/>
      <c r="AO122" s="303"/>
      <c r="AP122" s="301"/>
      <c r="AQ122" s="302"/>
      <c r="AR122" s="302"/>
      <c r="AS122" s="303"/>
      <c r="AT122" s="8"/>
      <c r="AU122" s="8"/>
    </row>
    <row r="123" spans="1:47" ht="28.5" customHeight="1" x14ac:dyDescent="0.2">
      <c r="A123" s="309" t="s">
        <v>429</v>
      </c>
      <c r="B123" s="310"/>
      <c r="C123" s="310"/>
      <c r="D123" s="310"/>
      <c r="E123" s="310"/>
      <c r="F123" s="310"/>
      <c r="G123" s="310"/>
      <c r="H123" s="310"/>
      <c r="I123" s="311"/>
      <c r="J123" s="304">
        <v>250</v>
      </c>
      <c r="K123" s="305"/>
      <c r="L123" s="306"/>
      <c r="M123" s="304">
        <v>244</v>
      </c>
      <c r="N123" s="305"/>
      <c r="O123" s="306"/>
      <c r="P123" s="295">
        <f>SUM(U123:AS123)</f>
        <v>22940</v>
      </c>
      <c r="Q123" s="296"/>
      <c r="R123" s="296"/>
      <c r="S123" s="296"/>
      <c r="T123" s="297"/>
      <c r="U123" s="353"/>
      <c r="V123" s="354"/>
      <c r="W123" s="354"/>
      <c r="X123" s="354"/>
      <c r="Y123" s="355"/>
      <c r="Z123" s="295"/>
      <c r="AA123" s="296"/>
      <c r="AB123" s="296"/>
      <c r="AC123" s="297"/>
      <c r="AD123" s="295"/>
      <c r="AE123" s="296"/>
      <c r="AF123" s="296"/>
      <c r="AG123" s="297"/>
      <c r="AH123" s="295"/>
      <c r="AI123" s="296"/>
      <c r="AJ123" s="296"/>
      <c r="AK123" s="297"/>
      <c r="AL123" s="301">
        <f>18000+4940</f>
        <v>22940</v>
      </c>
      <c r="AM123" s="302"/>
      <c r="AN123" s="302"/>
      <c r="AO123" s="303"/>
      <c r="AP123" s="301"/>
      <c r="AQ123" s="302"/>
      <c r="AR123" s="302"/>
      <c r="AS123" s="303"/>
      <c r="AT123" s="8"/>
      <c r="AU123" s="8"/>
    </row>
    <row r="124" spans="1:47" ht="25.5" customHeight="1" x14ac:dyDescent="0.2">
      <c r="A124" s="309" t="s">
        <v>345</v>
      </c>
      <c r="B124" s="310"/>
      <c r="C124" s="310"/>
      <c r="D124" s="310"/>
      <c r="E124" s="310"/>
      <c r="F124" s="310"/>
      <c r="G124" s="310"/>
      <c r="H124" s="310"/>
      <c r="I124" s="311"/>
      <c r="J124" s="304">
        <v>260</v>
      </c>
      <c r="K124" s="305"/>
      <c r="L124" s="306"/>
      <c r="M124" s="301" t="s">
        <v>49</v>
      </c>
      <c r="N124" s="302"/>
      <c r="O124" s="303"/>
      <c r="P124" s="295">
        <f t="shared" si="0"/>
        <v>4773487.24</v>
      </c>
      <c r="Q124" s="296"/>
      <c r="R124" s="296"/>
      <c r="S124" s="296"/>
      <c r="T124" s="297"/>
      <c r="U124" s="295">
        <f>U125</f>
        <v>3958033.24</v>
      </c>
      <c r="V124" s="296"/>
      <c r="W124" s="296"/>
      <c r="X124" s="296"/>
      <c r="Y124" s="297"/>
      <c r="Z124" s="295">
        <f>Z125</f>
        <v>67822</v>
      </c>
      <c r="AA124" s="296"/>
      <c r="AB124" s="296"/>
      <c r="AC124" s="297"/>
      <c r="AD124" s="295">
        <f>AD125</f>
        <v>0</v>
      </c>
      <c r="AE124" s="296"/>
      <c r="AF124" s="296"/>
      <c r="AG124" s="297"/>
      <c r="AH124" s="301">
        <f>AH125</f>
        <v>0</v>
      </c>
      <c r="AI124" s="302"/>
      <c r="AJ124" s="302"/>
      <c r="AK124" s="303"/>
      <c r="AL124" s="301">
        <f>AL125</f>
        <v>747632</v>
      </c>
      <c r="AM124" s="302"/>
      <c r="AN124" s="302"/>
      <c r="AO124" s="303"/>
      <c r="AP124" s="301">
        <f>AP125</f>
        <v>0</v>
      </c>
      <c r="AQ124" s="302"/>
      <c r="AR124" s="302"/>
      <c r="AS124" s="303"/>
      <c r="AT124" s="8"/>
      <c r="AU124" s="8"/>
    </row>
    <row r="125" spans="1:47" x14ac:dyDescent="0.2">
      <c r="A125" s="350" t="s">
        <v>339</v>
      </c>
      <c r="B125" s="351"/>
      <c r="C125" s="351"/>
      <c r="D125" s="351"/>
      <c r="E125" s="351"/>
      <c r="F125" s="351"/>
      <c r="G125" s="351"/>
      <c r="H125" s="351"/>
      <c r="I125" s="352"/>
      <c r="J125" s="325">
        <v>261</v>
      </c>
      <c r="K125" s="326"/>
      <c r="L125" s="327"/>
      <c r="M125" s="325">
        <v>244</v>
      </c>
      <c r="N125" s="326"/>
      <c r="O125" s="327"/>
      <c r="P125" s="313">
        <f t="shared" si="0"/>
        <v>4773487.24</v>
      </c>
      <c r="Q125" s="314"/>
      <c r="R125" s="314"/>
      <c r="S125" s="314"/>
      <c r="T125" s="315"/>
      <c r="U125" s="483">
        <f>258076+334303+15000+17812.4+1571648.54+1229536.22+531657.08</f>
        <v>3958033.24</v>
      </c>
      <c r="V125" s="320"/>
      <c r="W125" s="320"/>
      <c r="X125" s="320"/>
      <c r="Y125" s="321"/>
      <c r="Z125" s="313">
        <f>18760+49062</f>
        <v>67822</v>
      </c>
      <c r="AA125" s="314"/>
      <c r="AB125" s="314"/>
      <c r="AC125" s="315"/>
      <c r="AD125" s="313"/>
      <c r="AE125" s="314"/>
      <c r="AF125" s="314"/>
      <c r="AG125" s="315"/>
      <c r="AH125" s="313"/>
      <c r="AI125" s="314"/>
      <c r="AJ125" s="314"/>
      <c r="AK125" s="315"/>
      <c r="AL125" s="331">
        <f>5000+389746+10566+73260+137504+95896+58600-AL123</f>
        <v>747632</v>
      </c>
      <c r="AM125" s="332"/>
      <c r="AN125" s="332"/>
      <c r="AO125" s="333"/>
      <c r="AP125" s="331"/>
      <c r="AQ125" s="332"/>
      <c r="AR125" s="332"/>
      <c r="AS125" s="333"/>
      <c r="AT125" s="8"/>
      <c r="AU125" s="8"/>
    </row>
    <row r="126" spans="1:47" ht="38.25" customHeight="1" x14ac:dyDescent="0.2">
      <c r="A126" s="347" t="s">
        <v>346</v>
      </c>
      <c r="B126" s="348"/>
      <c r="C126" s="348"/>
      <c r="D126" s="348"/>
      <c r="E126" s="348"/>
      <c r="F126" s="348"/>
      <c r="G126" s="348"/>
      <c r="H126" s="348"/>
      <c r="I126" s="349"/>
      <c r="J126" s="328"/>
      <c r="K126" s="329"/>
      <c r="L126" s="330"/>
      <c r="M126" s="328"/>
      <c r="N126" s="329"/>
      <c r="O126" s="330"/>
      <c r="P126" s="316">
        <f t="shared" si="0"/>
        <v>0</v>
      </c>
      <c r="Q126" s="317"/>
      <c r="R126" s="317"/>
      <c r="S126" s="317"/>
      <c r="T126" s="318"/>
      <c r="U126" s="322"/>
      <c r="V126" s="323"/>
      <c r="W126" s="323"/>
      <c r="X126" s="323"/>
      <c r="Y126" s="324"/>
      <c r="Z126" s="316"/>
      <c r="AA126" s="317"/>
      <c r="AB126" s="317"/>
      <c r="AC126" s="318"/>
      <c r="AD126" s="316"/>
      <c r="AE126" s="317"/>
      <c r="AF126" s="317"/>
      <c r="AG126" s="318"/>
      <c r="AH126" s="316"/>
      <c r="AI126" s="317"/>
      <c r="AJ126" s="317"/>
      <c r="AK126" s="318"/>
      <c r="AL126" s="334"/>
      <c r="AM126" s="335"/>
      <c r="AN126" s="335"/>
      <c r="AO126" s="336"/>
      <c r="AP126" s="334"/>
      <c r="AQ126" s="335"/>
      <c r="AR126" s="335"/>
      <c r="AS126" s="336"/>
      <c r="AT126" s="8"/>
      <c r="AU126" s="8"/>
    </row>
    <row r="127" spans="1:47" x14ac:dyDescent="0.2">
      <c r="A127" s="309" t="s">
        <v>338</v>
      </c>
      <c r="B127" s="310"/>
      <c r="C127" s="310"/>
      <c r="D127" s="310"/>
      <c r="E127" s="310"/>
      <c r="F127" s="310"/>
      <c r="G127" s="310"/>
      <c r="H127" s="310"/>
      <c r="I127" s="311"/>
      <c r="J127" s="304">
        <v>270</v>
      </c>
      <c r="K127" s="305"/>
      <c r="L127" s="306"/>
      <c r="M127" s="304">
        <v>830</v>
      </c>
      <c r="N127" s="305"/>
      <c r="O127" s="306"/>
      <c r="P127" s="295">
        <f>SUM(U127:AS127)</f>
        <v>0</v>
      </c>
      <c r="Q127" s="296"/>
      <c r="R127" s="296"/>
      <c r="S127" s="296"/>
      <c r="T127" s="297"/>
      <c r="U127" s="295">
        <f>U128</f>
        <v>0</v>
      </c>
      <c r="V127" s="296"/>
      <c r="W127" s="296"/>
      <c r="X127" s="296"/>
      <c r="Y127" s="297"/>
      <c r="Z127" s="295">
        <f>Z128</f>
        <v>0</v>
      </c>
      <c r="AA127" s="296"/>
      <c r="AB127" s="296"/>
      <c r="AC127" s="297"/>
      <c r="AD127" s="295">
        <f>AD128</f>
        <v>0</v>
      </c>
      <c r="AE127" s="296"/>
      <c r="AF127" s="296"/>
      <c r="AG127" s="297"/>
      <c r="AH127" s="295">
        <f>AH128</f>
        <v>0</v>
      </c>
      <c r="AI127" s="296"/>
      <c r="AJ127" s="296"/>
      <c r="AK127" s="297"/>
      <c r="AL127" s="295">
        <f>AL128</f>
        <v>0</v>
      </c>
      <c r="AM127" s="296"/>
      <c r="AN127" s="296"/>
      <c r="AO127" s="297"/>
      <c r="AP127" s="295">
        <f>AP128</f>
        <v>0</v>
      </c>
      <c r="AQ127" s="296"/>
      <c r="AR127" s="296"/>
      <c r="AS127" s="297"/>
      <c r="AT127" s="8"/>
      <c r="AU127" s="8"/>
    </row>
    <row r="128" spans="1:47" x14ac:dyDescent="0.2">
      <c r="A128" s="350" t="s">
        <v>339</v>
      </c>
      <c r="B128" s="351"/>
      <c r="C128" s="351"/>
      <c r="D128" s="351"/>
      <c r="E128" s="351"/>
      <c r="F128" s="351"/>
      <c r="G128" s="351"/>
      <c r="H128" s="351"/>
      <c r="I128" s="352"/>
      <c r="J128" s="325">
        <v>271</v>
      </c>
      <c r="K128" s="326"/>
      <c r="L128" s="327"/>
      <c r="M128" s="325">
        <v>831</v>
      </c>
      <c r="N128" s="326"/>
      <c r="O128" s="327"/>
      <c r="P128" s="313">
        <f>SUM(U128:AS128)</f>
        <v>0</v>
      </c>
      <c r="Q128" s="314"/>
      <c r="R128" s="314"/>
      <c r="S128" s="314"/>
      <c r="T128" s="315"/>
      <c r="U128" s="319"/>
      <c r="V128" s="320"/>
      <c r="W128" s="320"/>
      <c r="X128" s="320"/>
      <c r="Y128" s="321"/>
      <c r="Z128" s="313"/>
      <c r="AA128" s="314"/>
      <c r="AB128" s="314"/>
      <c r="AC128" s="315"/>
      <c r="AD128" s="313"/>
      <c r="AE128" s="314"/>
      <c r="AF128" s="314"/>
      <c r="AG128" s="315"/>
      <c r="AH128" s="313"/>
      <c r="AI128" s="314"/>
      <c r="AJ128" s="314"/>
      <c r="AK128" s="315"/>
      <c r="AL128" s="331"/>
      <c r="AM128" s="332"/>
      <c r="AN128" s="332"/>
      <c r="AO128" s="333"/>
      <c r="AP128" s="331"/>
      <c r="AQ128" s="332"/>
      <c r="AR128" s="332"/>
      <c r="AS128" s="333"/>
      <c r="AT128" s="8"/>
      <c r="AU128" s="8"/>
    </row>
    <row r="129" spans="1:47" ht="114" customHeight="1" x14ac:dyDescent="0.2">
      <c r="A129" s="347" t="s">
        <v>340</v>
      </c>
      <c r="B129" s="348"/>
      <c r="C129" s="348"/>
      <c r="D129" s="348"/>
      <c r="E129" s="348"/>
      <c r="F129" s="348"/>
      <c r="G129" s="348"/>
      <c r="H129" s="348"/>
      <c r="I129" s="349"/>
      <c r="J129" s="328"/>
      <c r="K129" s="329"/>
      <c r="L129" s="330"/>
      <c r="M129" s="328"/>
      <c r="N129" s="329"/>
      <c r="O129" s="330"/>
      <c r="P129" s="316">
        <f>SUM(U129:AS129)</f>
        <v>0</v>
      </c>
      <c r="Q129" s="317"/>
      <c r="R129" s="317"/>
      <c r="S129" s="317"/>
      <c r="T129" s="318"/>
      <c r="U129" s="322"/>
      <c r="V129" s="323"/>
      <c r="W129" s="323"/>
      <c r="X129" s="323"/>
      <c r="Y129" s="324"/>
      <c r="Z129" s="316"/>
      <c r="AA129" s="317"/>
      <c r="AB129" s="317"/>
      <c r="AC129" s="318"/>
      <c r="AD129" s="316"/>
      <c r="AE129" s="317"/>
      <c r="AF129" s="317"/>
      <c r="AG129" s="318"/>
      <c r="AH129" s="316"/>
      <c r="AI129" s="317"/>
      <c r="AJ129" s="317"/>
      <c r="AK129" s="318"/>
      <c r="AL129" s="334"/>
      <c r="AM129" s="335"/>
      <c r="AN129" s="335"/>
      <c r="AO129" s="336"/>
      <c r="AP129" s="334"/>
      <c r="AQ129" s="335"/>
      <c r="AR129" s="335"/>
      <c r="AS129" s="336"/>
      <c r="AT129" s="8"/>
      <c r="AU129" s="8"/>
    </row>
    <row r="130" spans="1:47" s="10" customFormat="1" x14ac:dyDescent="0.2">
      <c r="A130" s="343" t="s">
        <v>51</v>
      </c>
      <c r="B130" s="344"/>
      <c r="C130" s="344"/>
      <c r="D130" s="344"/>
      <c r="E130" s="344"/>
      <c r="F130" s="344"/>
      <c r="G130" s="344"/>
      <c r="H130" s="344"/>
      <c r="I130" s="345"/>
      <c r="J130" s="304">
        <v>500</v>
      </c>
      <c r="K130" s="305"/>
      <c r="L130" s="306"/>
      <c r="M130" s="301" t="s">
        <v>49</v>
      </c>
      <c r="N130" s="302"/>
      <c r="O130" s="303"/>
      <c r="P130" s="295">
        <f t="shared" si="0"/>
        <v>0</v>
      </c>
      <c r="Q130" s="296"/>
      <c r="R130" s="296"/>
      <c r="S130" s="296"/>
      <c r="T130" s="297"/>
      <c r="U130" s="298"/>
      <c r="V130" s="299"/>
      <c r="W130" s="299"/>
      <c r="X130" s="299"/>
      <c r="Y130" s="300"/>
      <c r="Z130" s="295"/>
      <c r="AA130" s="296"/>
      <c r="AB130" s="296"/>
      <c r="AC130" s="297"/>
      <c r="AD130" s="295"/>
      <c r="AE130" s="296"/>
      <c r="AF130" s="296"/>
      <c r="AG130" s="297"/>
      <c r="AH130" s="295"/>
      <c r="AI130" s="296"/>
      <c r="AJ130" s="296"/>
      <c r="AK130" s="297"/>
      <c r="AL130" s="337"/>
      <c r="AM130" s="338"/>
      <c r="AN130" s="338"/>
      <c r="AO130" s="339"/>
      <c r="AP130" s="337"/>
      <c r="AQ130" s="338"/>
      <c r="AR130" s="338"/>
      <c r="AS130" s="339"/>
      <c r="AT130" s="9"/>
      <c r="AU130" s="9"/>
    </row>
    <row r="131" spans="1:47" x14ac:dyDescent="0.2">
      <c r="A131" s="343" t="s">
        <v>52</v>
      </c>
      <c r="B131" s="344"/>
      <c r="C131" s="344"/>
      <c r="D131" s="344"/>
      <c r="E131" s="344"/>
      <c r="F131" s="344"/>
      <c r="G131" s="344"/>
      <c r="H131" s="344"/>
      <c r="I131" s="345"/>
      <c r="J131" s="304">
        <v>600</v>
      </c>
      <c r="K131" s="305"/>
      <c r="L131" s="306"/>
      <c r="M131" s="301" t="s">
        <v>49</v>
      </c>
      <c r="N131" s="302"/>
      <c r="O131" s="303"/>
      <c r="P131" s="295">
        <f>SUM(U131:AS131)</f>
        <v>0</v>
      </c>
      <c r="Q131" s="296"/>
      <c r="R131" s="296"/>
      <c r="S131" s="296"/>
      <c r="T131" s="297"/>
      <c r="U131" s="295">
        <f>U130+U90-U102</f>
        <v>0</v>
      </c>
      <c r="V131" s="296"/>
      <c r="W131" s="296"/>
      <c r="X131" s="296"/>
      <c r="Y131" s="297"/>
      <c r="Z131" s="295">
        <f>Z130+Z90-Z102</f>
        <v>0</v>
      </c>
      <c r="AA131" s="296"/>
      <c r="AB131" s="296"/>
      <c r="AC131" s="297"/>
      <c r="AD131" s="295">
        <f>AD130+AD90-AD102</f>
        <v>0</v>
      </c>
      <c r="AE131" s="296"/>
      <c r="AF131" s="296"/>
      <c r="AG131" s="297"/>
      <c r="AH131" s="301">
        <f>AH130+AH90-AH102</f>
        <v>0</v>
      </c>
      <c r="AI131" s="302"/>
      <c r="AJ131" s="302"/>
      <c r="AK131" s="303"/>
      <c r="AL131" s="301">
        <f>AL130+AL90-AL102</f>
        <v>0</v>
      </c>
      <c r="AM131" s="302"/>
      <c r="AN131" s="302"/>
      <c r="AO131" s="303"/>
      <c r="AP131" s="301">
        <f>AP130+AP90-AP102</f>
        <v>0</v>
      </c>
      <c r="AQ131" s="302"/>
      <c r="AR131" s="302"/>
      <c r="AS131" s="303"/>
      <c r="AT131" s="8"/>
      <c r="AU131" s="8"/>
    </row>
    <row r="132" spans="1:47" ht="12.75" hidden="1" customHeight="1" x14ac:dyDescent="0.2">
      <c r="A132" s="392" t="s">
        <v>23</v>
      </c>
      <c r="B132" s="392"/>
      <c r="C132" s="392"/>
      <c r="D132" s="392"/>
      <c r="E132" s="392"/>
      <c r="F132" s="392"/>
      <c r="G132" s="392"/>
      <c r="H132" s="392"/>
      <c r="I132" s="392"/>
      <c r="J132" s="359" t="s">
        <v>40</v>
      </c>
      <c r="K132" s="359"/>
      <c r="L132" s="359"/>
      <c r="M132" s="359" t="s">
        <v>41</v>
      </c>
      <c r="N132" s="359"/>
      <c r="O132" s="359"/>
      <c r="P132" s="358" t="s">
        <v>79</v>
      </c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I132" s="358"/>
      <c r="AJ132" s="358"/>
      <c r="AK132" s="358"/>
      <c r="AL132" s="358"/>
      <c r="AM132" s="358"/>
      <c r="AN132" s="358"/>
      <c r="AO132" s="358"/>
      <c r="AP132" s="358"/>
      <c r="AQ132" s="358"/>
      <c r="AR132" s="358"/>
      <c r="AS132" s="358"/>
    </row>
    <row r="133" spans="1:47" ht="12.75" hidden="1" customHeight="1" x14ac:dyDescent="0.2">
      <c r="A133" s="392"/>
      <c r="B133" s="392"/>
      <c r="C133" s="392"/>
      <c r="D133" s="392"/>
      <c r="E133" s="392"/>
      <c r="F133" s="392"/>
      <c r="G133" s="392"/>
      <c r="H133" s="392"/>
      <c r="I133" s="392"/>
      <c r="J133" s="359"/>
      <c r="K133" s="359"/>
      <c r="L133" s="359"/>
      <c r="M133" s="359"/>
      <c r="N133" s="359"/>
      <c r="O133" s="359"/>
      <c r="P133" s="358" t="s">
        <v>42</v>
      </c>
      <c r="Q133" s="358"/>
      <c r="R133" s="358"/>
      <c r="S133" s="358"/>
      <c r="T133" s="358"/>
      <c r="U133" s="358" t="s">
        <v>28</v>
      </c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  <c r="AJ133" s="358"/>
      <c r="AK133" s="358"/>
      <c r="AL133" s="358"/>
      <c r="AM133" s="358"/>
      <c r="AN133" s="358"/>
      <c r="AO133" s="358"/>
      <c r="AP133" s="358"/>
      <c r="AQ133" s="358"/>
      <c r="AR133" s="358"/>
      <c r="AS133" s="358"/>
    </row>
    <row r="134" spans="1:47" ht="79.5" hidden="1" customHeight="1" x14ac:dyDescent="0.2">
      <c r="A134" s="392"/>
      <c r="B134" s="392"/>
      <c r="C134" s="392"/>
      <c r="D134" s="392"/>
      <c r="E134" s="392"/>
      <c r="F134" s="392"/>
      <c r="G134" s="392"/>
      <c r="H134" s="392"/>
      <c r="I134" s="392"/>
      <c r="J134" s="359"/>
      <c r="K134" s="359"/>
      <c r="L134" s="359"/>
      <c r="M134" s="359"/>
      <c r="N134" s="359"/>
      <c r="O134" s="359"/>
      <c r="P134" s="358"/>
      <c r="Q134" s="358"/>
      <c r="R134" s="358"/>
      <c r="S134" s="358"/>
      <c r="T134" s="358"/>
      <c r="U134" s="359" t="s">
        <v>348</v>
      </c>
      <c r="V134" s="359"/>
      <c r="W134" s="359"/>
      <c r="X134" s="359"/>
      <c r="Y134" s="359"/>
      <c r="Z134" s="359" t="s">
        <v>43</v>
      </c>
      <c r="AA134" s="359"/>
      <c r="AB134" s="359"/>
      <c r="AC134" s="359"/>
      <c r="AD134" s="359" t="s">
        <v>44</v>
      </c>
      <c r="AE134" s="359"/>
      <c r="AF134" s="359"/>
      <c r="AG134" s="359"/>
      <c r="AH134" s="359" t="s">
        <v>45</v>
      </c>
      <c r="AI134" s="359"/>
      <c r="AJ134" s="359"/>
      <c r="AK134" s="359"/>
      <c r="AL134" s="359" t="s">
        <v>46</v>
      </c>
      <c r="AM134" s="359"/>
      <c r="AN134" s="359"/>
      <c r="AO134" s="359"/>
      <c r="AP134" s="359"/>
      <c r="AQ134" s="359"/>
      <c r="AR134" s="359"/>
      <c r="AS134" s="359"/>
    </row>
    <row r="135" spans="1:47" ht="32.25" hidden="1" customHeight="1" x14ac:dyDescent="0.2">
      <c r="A135" s="392"/>
      <c r="B135" s="392"/>
      <c r="C135" s="392"/>
      <c r="D135" s="392"/>
      <c r="E135" s="392"/>
      <c r="F135" s="392"/>
      <c r="G135" s="392"/>
      <c r="H135" s="392"/>
      <c r="I135" s="392"/>
      <c r="J135" s="359"/>
      <c r="K135" s="359"/>
      <c r="L135" s="359"/>
      <c r="M135" s="359"/>
      <c r="N135" s="359"/>
      <c r="O135" s="359"/>
      <c r="P135" s="358"/>
      <c r="Q135" s="358"/>
      <c r="R135" s="358"/>
      <c r="S135" s="358"/>
      <c r="T135" s="358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 t="s">
        <v>42</v>
      </c>
      <c r="AM135" s="359"/>
      <c r="AN135" s="359"/>
      <c r="AO135" s="359"/>
      <c r="AP135" s="359" t="s">
        <v>47</v>
      </c>
      <c r="AQ135" s="359"/>
      <c r="AR135" s="359"/>
      <c r="AS135" s="359"/>
    </row>
    <row r="136" spans="1:47" ht="16.149999999999999" hidden="1" customHeight="1" x14ac:dyDescent="0.2">
      <c r="A136" s="393">
        <v>1</v>
      </c>
      <c r="B136" s="360"/>
      <c r="C136" s="360"/>
      <c r="D136" s="360"/>
      <c r="E136" s="360"/>
      <c r="F136" s="360"/>
      <c r="G136" s="360"/>
      <c r="H136" s="360"/>
      <c r="I136" s="361"/>
      <c r="J136" s="393">
        <v>2</v>
      </c>
      <c r="K136" s="360"/>
      <c r="L136" s="360"/>
      <c r="M136" s="360">
        <v>3</v>
      </c>
      <c r="N136" s="360"/>
      <c r="O136" s="360"/>
      <c r="P136" s="360">
        <v>4</v>
      </c>
      <c r="Q136" s="360"/>
      <c r="R136" s="360"/>
      <c r="S136" s="360"/>
      <c r="T136" s="360"/>
      <c r="U136" s="360">
        <v>5</v>
      </c>
      <c r="V136" s="360"/>
      <c r="W136" s="360"/>
      <c r="X136" s="360"/>
      <c r="Y136" s="361"/>
      <c r="Z136" s="393">
        <v>6</v>
      </c>
      <c r="AA136" s="360"/>
      <c r="AB136" s="360"/>
      <c r="AC136" s="361"/>
      <c r="AD136" s="393">
        <v>7</v>
      </c>
      <c r="AE136" s="360"/>
      <c r="AF136" s="360"/>
      <c r="AG136" s="361"/>
      <c r="AH136" s="393">
        <v>8</v>
      </c>
      <c r="AI136" s="360"/>
      <c r="AJ136" s="360"/>
      <c r="AK136" s="361"/>
      <c r="AL136" s="393">
        <v>9</v>
      </c>
      <c r="AM136" s="360"/>
      <c r="AN136" s="360"/>
      <c r="AO136" s="361"/>
      <c r="AP136" s="393">
        <v>10</v>
      </c>
      <c r="AQ136" s="360"/>
      <c r="AR136" s="360"/>
      <c r="AS136" s="361"/>
    </row>
    <row r="137" spans="1:47" s="2" customFormat="1" ht="16.149999999999999" hidden="1" customHeight="1" x14ac:dyDescent="0.2">
      <c r="A137" s="340">
        <v>2018</v>
      </c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  <c r="AN137" s="341"/>
      <c r="AO137" s="341"/>
      <c r="AP137" s="341"/>
      <c r="AQ137" s="341"/>
      <c r="AR137" s="341"/>
      <c r="AS137" s="342"/>
    </row>
    <row r="138" spans="1:47" hidden="1" x14ac:dyDescent="0.2">
      <c r="A138" s="343" t="s">
        <v>48</v>
      </c>
      <c r="B138" s="344"/>
      <c r="C138" s="344"/>
      <c r="D138" s="344"/>
      <c r="E138" s="344"/>
      <c r="F138" s="344"/>
      <c r="G138" s="344"/>
      <c r="H138" s="344"/>
      <c r="I138" s="345"/>
      <c r="J138" s="294">
        <v>100</v>
      </c>
      <c r="K138" s="294"/>
      <c r="L138" s="294"/>
      <c r="M138" s="346" t="s">
        <v>49</v>
      </c>
      <c r="N138" s="346"/>
      <c r="O138" s="346"/>
      <c r="P138" s="312">
        <f>P139+P141+P145+P146+P147+P148+P149</f>
        <v>0</v>
      </c>
      <c r="Q138" s="312"/>
      <c r="R138" s="312"/>
      <c r="S138" s="312"/>
      <c r="T138" s="312"/>
      <c r="U138" s="312">
        <f>U141</f>
        <v>0</v>
      </c>
      <c r="V138" s="312"/>
      <c r="W138" s="312"/>
      <c r="X138" s="312"/>
      <c r="Y138" s="312"/>
      <c r="Z138" s="312">
        <f>Z147</f>
        <v>0</v>
      </c>
      <c r="AA138" s="312"/>
      <c r="AB138" s="312"/>
      <c r="AC138" s="312"/>
      <c r="AD138" s="312">
        <f>AD147</f>
        <v>0</v>
      </c>
      <c r="AE138" s="312"/>
      <c r="AF138" s="312"/>
      <c r="AG138" s="312"/>
      <c r="AH138" s="288">
        <f>AH141</f>
        <v>0</v>
      </c>
      <c r="AI138" s="288"/>
      <c r="AJ138" s="288"/>
      <c r="AK138" s="288"/>
      <c r="AL138" s="288">
        <f>AL141+AL145+AL146+AL148</f>
        <v>0</v>
      </c>
      <c r="AM138" s="288"/>
      <c r="AN138" s="288"/>
      <c r="AO138" s="288"/>
      <c r="AP138" s="288">
        <f>AP141+AP148</f>
        <v>0</v>
      </c>
      <c r="AQ138" s="288"/>
      <c r="AR138" s="288"/>
      <c r="AS138" s="288"/>
      <c r="AT138" s="8"/>
      <c r="AU138" s="8"/>
    </row>
    <row r="139" spans="1:47" hidden="1" x14ac:dyDescent="0.2">
      <c r="A139" s="350" t="s">
        <v>310</v>
      </c>
      <c r="B139" s="351"/>
      <c r="C139" s="351"/>
      <c r="D139" s="351"/>
      <c r="E139" s="351"/>
      <c r="F139" s="351"/>
      <c r="G139" s="351"/>
      <c r="H139" s="351"/>
      <c r="I139" s="352"/>
      <c r="J139" s="294">
        <v>110</v>
      </c>
      <c r="K139" s="294"/>
      <c r="L139" s="294"/>
      <c r="M139" s="294">
        <v>120</v>
      </c>
      <c r="N139" s="294"/>
      <c r="O139" s="294"/>
      <c r="P139" s="312">
        <f>AL139</f>
        <v>0</v>
      </c>
      <c r="Q139" s="312"/>
      <c r="R139" s="312"/>
      <c r="S139" s="312"/>
      <c r="T139" s="312"/>
      <c r="U139" s="312" t="s">
        <v>49</v>
      </c>
      <c r="V139" s="312"/>
      <c r="W139" s="312"/>
      <c r="X139" s="312"/>
      <c r="Y139" s="312"/>
      <c r="Z139" s="312" t="s">
        <v>49</v>
      </c>
      <c r="AA139" s="312"/>
      <c r="AB139" s="312"/>
      <c r="AC139" s="312"/>
      <c r="AD139" s="312" t="s">
        <v>49</v>
      </c>
      <c r="AE139" s="312"/>
      <c r="AF139" s="312"/>
      <c r="AG139" s="312"/>
      <c r="AH139" s="288" t="s">
        <v>49</v>
      </c>
      <c r="AI139" s="288"/>
      <c r="AJ139" s="288"/>
      <c r="AK139" s="288"/>
      <c r="AL139" s="288"/>
      <c r="AM139" s="288"/>
      <c r="AN139" s="288"/>
      <c r="AO139" s="288"/>
      <c r="AP139" s="288" t="s">
        <v>49</v>
      </c>
      <c r="AQ139" s="288"/>
      <c r="AR139" s="288"/>
      <c r="AS139" s="288"/>
      <c r="AT139" s="8"/>
      <c r="AU139" s="8"/>
    </row>
    <row r="140" spans="1:47" ht="12.75" hidden="1" customHeight="1" x14ac:dyDescent="0.2">
      <c r="A140" s="347" t="s">
        <v>311</v>
      </c>
      <c r="B140" s="348"/>
      <c r="C140" s="348"/>
      <c r="D140" s="348"/>
      <c r="E140" s="348"/>
      <c r="F140" s="348"/>
      <c r="G140" s="348"/>
      <c r="H140" s="348"/>
      <c r="I140" s="349"/>
      <c r="J140" s="294"/>
      <c r="K140" s="294"/>
      <c r="L140" s="294"/>
      <c r="M140" s="294"/>
      <c r="N140" s="294"/>
      <c r="O140" s="294"/>
      <c r="P140" s="312"/>
      <c r="Q140" s="312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12"/>
      <c r="AC140" s="312"/>
      <c r="AD140" s="312"/>
      <c r="AE140" s="312"/>
      <c r="AF140" s="312"/>
      <c r="AG140" s="312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8"/>
      <c r="AU140" s="8"/>
    </row>
    <row r="141" spans="1:47" ht="12.75" hidden="1" customHeight="1" x14ac:dyDescent="0.2">
      <c r="A141" s="309" t="s">
        <v>312</v>
      </c>
      <c r="B141" s="310"/>
      <c r="C141" s="310"/>
      <c r="D141" s="310"/>
      <c r="E141" s="310"/>
      <c r="F141" s="310"/>
      <c r="G141" s="310"/>
      <c r="H141" s="310"/>
      <c r="I141" s="311"/>
      <c r="J141" s="294">
        <v>120</v>
      </c>
      <c r="K141" s="294"/>
      <c r="L141" s="294"/>
      <c r="M141" s="294">
        <v>130</v>
      </c>
      <c r="N141" s="294"/>
      <c r="O141" s="294"/>
      <c r="P141" s="312">
        <f>P142+P144</f>
        <v>0</v>
      </c>
      <c r="Q141" s="312"/>
      <c r="R141" s="312"/>
      <c r="S141" s="312"/>
      <c r="T141" s="312"/>
      <c r="U141" s="312">
        <f>U142+U144</f>
        <v>0</v>
      </c>
      <c r="V141" s="312"/>
      <c r="W141" s="312"/>
      <c r="X141" s="312"/>
      <c r="Y141" s="312"/>
      <c r="Z141" s="312" t="s">
        <v>49</v>
      </c>
      <c r="AA141" s="312"/>
      <c r="AB141" s="312"/>
      <c r="AC141" s="312"/>
      <c r="AD141" s="312" t="s">
        <v>49</v>
      </c>
      <c r="AE141" s="312"/>
      <c r="AF141" s="312"/>
      <c r="AG141" s="312"/>
      <c r="AH141" s="288">
        <f>AH142+AH144</f>
        <v>0</v>
      </c>
      <c r="AI141" s="288"/>
      <c r="AJ141" s="288"/>
      <c r="AK141" s="288"/>
      <c r="AL141" s="288">
        <f>AL142+AL144</f>
        <v>0</v>
      </c>
      <c r="AM141" s="288"/>
      <c r="AN141" s="288"/>
      <c r="AO141" s="288"/>
      <c r="AP141" s="288">
        <f t="shared" ref="AP141" si="2">AP142+AP144</f>
        <v>0</v>
      </c>
      <c r="AQ141" s="288"/>
      <c r="AR141" s="288"/>
      <c r="AS141" s="288"/>
      <c r="AT141" s="8"/>
      <c r="AU141" s="8"/>
    </row>
    <row r="142" spans="1:47" hidden="1" x14ac:dyDescent="0.2">
      <c r="A142" s="350" t="s">
        <v>313</v>
      </c>
      <c r="B142" s="351"/>
      <c r="C142" s="351"/>
      <c r="D142" s="351"/>
      <c r="E142" s="351"/>
      <c r="F142" s="351"/>
      <c r="G142" s="351"/>
      <c r="H142" s="351"/>
      <c r="I142" s="352"/>
      <c r="J142" s="288"/>
      <c r="K142" s="288"/>
      <c r="L142" s="288"/>
      <c r="M142" s="294">
        <v>130</v>
      </c>
      <c r="N142" s="294"/>
      <c r="O142" s="294"/>
      <c r="P142" s="312">
        <f>U142+AH142+AL142+AP142</f>
        <v>0</v>
      </c>
      <c r="Q142" s="312"/>
      <c r="R142" s="312"/>
      <c r="S142" s="312"/>
      <c r="T142" s="312"/>
      <c r="U142" s="312"/>
      <c r="V142" s="312"/>
      <c r="W142" s="312"/>
      <c r="X142" s="312"/>
      <c r="Y142" s="312"/>
      <c r="Z142" s="312" t="s">
        <v>49</v>
      </c>
      <c r="AA142" s="312"/>
      <c r="AB142" s="312"/>
      <c r="AC142" s="312"/>
      <c r="AD142" s="312" t="s">
        <v>49</v>
      </c>
      <c r="AE142" s="312"/>
      <c r="AF142" s="312"/>
      <c r="AG142" s="312"/>
      <c r="AH142" s="312"/>
      <c r="AI142" s="312"/>
      <c r="AJ142" s="312"/>
      <c r="AK142" s="312"/>
      <c r="AL142" s="288"/>
      <c r="AM142" s="288"/>
      <c r="AN142" s="288"/>
      <c r="AO142" s="288"/>
      <c r="AP142" s="288"/>
      <c r="AQ142" s="288"/>
      <c r="AR142" s="288"/>
      <c r="AS142" s="288"/>
      <c r="AT142" s="8"/>
      <c r="AU142" s="8"/>
    </row>
    <row r="143" spans="1:47" ht="12.75" hidden="1" customHeight="1" x14ac:dyDescent="0.2">
      <c r="A143" s="347" t="s">
        <v>314</v>
      </c>
      <c r="B143" s="348"/>
      <c r="C143" s="348"/>
      <c r="D143" s="348"/>
      <c r="E143" s="348"/>
      <c r="F143" s="348"/>
      <c r="G143" s="348"/>
      <c r="H143" s="348"/>
      <c r="I143" s="349"/>
      <c r="J143" s="288"/>
      <c r="K143" s="288"/>
      <c r="L143" s="288"/>
      <c r="M143" s="294"/>
      <c r="N143" s="294"/>
      <c r="O143" s="294"/>
      <c r="P143" s="312"/>
      <c r="Q143" s="312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12"/>
      <c r="AC143" s="312"/>
      <c r="AD143" s="312"/>
      <c r="AE143" s="312"/>
      <c r="AF143" s="312"/>
      <c r="AG143" s="312"/>
      <c r="AH143" s="312"/>
      <c r="AI143" s="312"/>
      <c r="AJ143" s="312"/>
      <c r="AK143" s="312"/>
      <c r="AL143" s="288"/>
      <c r="AM143" s="288"/>
      <c r="AN143" s="288"/>
      <c r="AO143" s="288"/>
      <c r="AP143" s="288"/>
      <c r="AQ143" s="288"/>
      <c r="AR143" s="288"/>
      <c r="AS143" s="288"/>
      <c r="AT143" s="8"/>
      <c r="AU143" s="8"/>
    </row>
    <row r="144" spans="1:47" ht="12.75" hidden="1" customHeight="1" x14ac:dyDescent="0.2">
      <c r="A144" s="309" t="s">
        <v>315</v>
      </c>
      <c r="B144" s="310"/>
      <c r="C144" s="310"/>
      <c r="D144" s="310"/>
      <c r="E144" s="310"/>
      <c r="F144" s="310"/>
      <c r="G144" s="310"/>
      <c r="H144" s="310"/>
      <c r="I144" s="311"/>
      <c r="J144" s="288"/>
      <c r="K144" s="288"/>
      <c r="L144" s="288"/>
      <c r="M144" s="294">
        <v>130</v>
      </c>
      <c r="N144" s="294"/>
      <c r="O144" s="294"/>
      <c r="P144" s="312">
        <f>U144+AH144+AL144+AP144</f>
        <v>0</v>
      </c>
      <c r="Q144" s="312"/>
      <c r="R144" s="312"/>
      <c r="S144" s="312"/>
      <c r="T144" s="312"/>
      <c r="U144" s="291"/>
      <c r="V144" s="291"/>
      <c r="W144" s="291"/>
      <c r="X144" s="291"/>
      <c r="Y144" s="291"/>
      <c r="Z144" s="312" t="s">
        <v>49</v>
      </c>
      <c r="AA144" s="312"/>
      <c r="AB144" s="312"/>
      <c r="AC144" s="312"/>
      <c r="AD144" s="312" t="s">
        <v>49</v>
      </c>
      <c r="AE144" s="312"/>
      <c r="AF144" s="312"/>
      <c r="AG144" s="312"/>
      <c r="AH144" s="312"/>
      <c r="AI144" s="312"/>
      <c r="AJ144" s="312"/>
      <c r="AK144" s="312"/>
      <c r="AL144" s="288"/>
      <c r="AM144" s="288"/>
      <c r="AN144" s="288"/>
      <c r="AO144" s="288"/>
      <c r="AP144" s="288"/>
      <c r="AQ144" s="288"/>
      <c r="AR144" s="288"/>
      <c r="AS144" s="288"/>
      <c r="AT144" s="8"/>
      <c r="AU144" s="8"/>
    </row>
    <row r="145" spans="1:47" ht="25.5" hidden="1" customHeight="1" x14ac:dyDescent="0.2">
      <c r="A145" s="309" t="s">
        <v>316</v>
      </c>
      <c r="B145" s="310"/>
      <c r="C145" s="310"/>
      <c r="D145" s="310"/>
      <c r="E145" s="310"/>
      <c r="F145" s="310"/>
      <c r="G145" s="310"/>
      <c r="H145" s="310"/>
      <c r="I145" s="311"/>
      <c r="J145" s="294">
        <v>130</v>
      </c>
      <c r="K145" s="294"/>
      <c r="L145" s="294"/>
      <c r="M145" s="294">
        <v>140</v>
      </c>
      <c r="N145" s="294"/>
      <c r="O145" s="294"/>
      <c r="P145" s="312">
        <f>AL145</f>
        <v>0</v>
      </c>
      <c r="Q145" s="312"/>
      <c r="R145" s="312"/>
      <c r="S145" s="312"/>
      <c r="T145" s="312"/>
      <c r="U145" s="312" t="s">
        <v>49</v>
      </c>
      <c r="V145" s="312"/>
      <c r="W145" s="312"/>
      <c r="X145" s="312"/>
      <c r="Y145" s="312"/>
      <c r="Z145" s="312" t="s">
        <v>49</v>
      </c>
      <c r="AA145" s="312"/>
      <c r="AB145" s="312"/>
      <c r="AC145" s="312"/>
      <c r="AD145" s="312" t="s">
        <v>49</v>
      </c>
      <c r="AE145" s="312"/>
      <c r="AF145" s="312"/>
      <c r="AG145" s="312"/>
      <c r="AH145" s="288" t="s">
        <v>49</v>
      </c>
      <c r="AI145" s="288"/>
      <c r="AJ145" s="288"/>
      <c r="AK145" s="288"/>
      <c r="AL145" s="288"/>
      <c r="AM145" s="288"/>
      <c r="AN145" s="288"/>
      <c r="AO145" s="288"/>
      <c r="AP145" s="288" t="s">
        <v>49</v>
      </c>
      <c r="AQ145" s="288"/>
      <c r="AR145" s="288"/>
      <c r="AS145" s="288"/>
      <c r="AT145" s="8"/>
      <c r="AU145" s="8"/>
    </row>
    <row r="146" spans="1:47" ht="51" hidden="1" customHeight="1" x14ac:dyDescent="0.2">
      <c r="A146" s="309" t="s">
        <v>317</v>
      </c>
      <c r="B146" s="310"/>
      <c r="C146" s="310"/>
      <c r="D146" s="310"/>
      <c r="E146" s="310"/>
      <c r="F146" s="310"/>
      <c r="G146" s="310"/>
      <c r="H146" s="310"/>
      <c r="I146" s="311"/>
      <c r="J146" s="294">
        <v>140</v>
      </c>
      <c r="K146" s="294"/>
      <c r="L146" s="294"/>
      <c r="M146" s="294">
        <v>150</v>
      </c>
      <c r="N146" s="294"/>
      <c r="O146" s="294"/>
      <c r="P146" s="312">
        <f>AL146</f>
        <v>0</v>
      </c>
      <c r="Q146" s="312"/>
      <c r="R146" s="312"/>
      <c r="S146" s="312"/>
      <c r="T146" s="312"/>
      <c r="U146" s="312" t="s">
        <v>49</v>
      </c>
      <c r="V146" s="312"/>
      <c r="W146" s="312"/>
      <c r="X146" s="312"/>
      <c r="Y146" s="312"/>
      <c r="Z146" s="312" t="s">
        <v>49</v>
      </c>
      <c r="AA146" s="312"/>
      <c r="AB146" s="312"/>
      <c r="AC146" s="312"/>
      <c r="AD146" s="312" t="s">
        <v>49</v>
      </c>
      <c r="AE146" s="312"/>
      <c r="AF146" s="312"/>
      <c r="AG146" s="312"/>
      <c r="AH146" s="288" t="s">
        <v>49</v>
      </c>
      <c r="AI146" s="288"/>
      <c r="AJ146" s="288"/>
      <c r="AK146" s="288"/>
      <c r="AL146" s="288"/>
      <c r="AM146" s="288"/>
      <c r="AN146" s="288"/>
      <c r="AO146" s="288"/>
      <c r="AP146" s="288" t="s">
        <v>49</v>
      </c>
      <c r="AQ146" s="288"/>
      <c r="AR146" s="288"/>
      <c r="AS146" s="288"/>
      <c r="AT146" s="8"/>
      <c r="AU146" s="8"/>
    </row>
    <row r="147" spans="1:47" hidden="1" x14ac:dyDescent="0.2">
      <c r="A147" s="309" t="s">
        <v>318</v>
      </c>
      <c r="B147" s="310"/>
      <c r="C147" s="310"/>
      <c r="D147" s="310"/>
      <c r="E147" s="310"/>
      <c r="F147" s="310"/>
      <c r="G147" s="310"/>
      <c r="H147" s="310"/>
      <c r="I147" s="311"/>
      <c r="J147" s="294">
        <v>150</v>
      </c>
      <c r="K147" s="294"/>
      <c r="L147" s="294"/>
      <c r="M147" s="304">
        <v>180</v>
      </c>
      <c r="N147" s="305"/>
      <c r="O147" s="306"/>
      <c r="P147" s="295">
        <f>AD147+Z147</f>
        <v>0</v>
      </c>
      <c r="Q147" s="296"/>
      <c r="R147" s="296"/>
      <c r="S147" s="296"/>
      <c r="T147" s="297"/>
      <c r="U147" s="295" t="s">
        <v>49</v>
      </c>
      <c r="V147" s="296"/>
      <c r="W147" s="296"/>
      <c r="X147" s="296"/>
      <c r="Y147" s="297"/>
      <c r="Z147" s="295"/>
      <c r="AA147" s="296"/>
      <c r="AB147" s="296"/>
      <c r="AC147" s="297"/>
      <c r="AD147" s="295"/>
      <c r="AE147" s="296"/>
      <c r="AF147" s="296"/>
      <c r="AG147" s="297"/>
      <c r="AH147" s="301" t="s">
        <v>49</v>
      </c>
      <c r="AI147" s="302"/>
      <c r="AJ147" s="302"/>
      <c r="AK147" s="303"/>
      <c r="AL147" s="301" t="s">
        <v>49</v>
      </c>
      <c r="AM147" s="302"/>
      <c r="AN147" s="302"/>
      <c r="AO147" s="303"/>
      <c r="AP147" s="301" t="s">
        <v>49</v>
      </c>
      <c r="AQ147" s="302"/>
      <c r="AR147" s="302"/>
      <c r="AS147" s="303"/>
      <c r="AT147" s="8"/>
      <c r="AU147" s="8"/>
    </row>
    <row r="148" spans="1:47" hidden="1" x14ac:dyDescent="0.2">
      <c r="A148" s="309" t="s">
        <v>319</v>
      </c>
      <c r="B148" s="310"/>
      <c r="C148" s="310"/>
      <c r="D148" s="310"/>
      <c r="E148" s="310"/>
      <c r="F148" s="310"/>
      <c r="G148" s="310"/>
      <c r="H148" s="310"/>
      <c r="I148" s="311"/>
      <c r="J148" s="294">
        <v>160</v>
      </c>
      <c r="K148" s="294"/>
      <c r="L148" s="294"/>
      <c r="M148" s="304">
        <v>180</v>
      </c>
      <c r="N148" s="305"/>
      <c r="O148" s="306"/>
      <c r="P148" s="295">
        <f>AL148+AP148</f>
        <v>0</v>
      </c>
      <c r="Q148" s="296"/>
      <c r="R148" s="296"/>
      <c r="S148" s="296"/>
      <c r="T148" s="297"/>
      <c r="U148" s="295" t="s">
        <v>49</v>
      </c>
      <c r="V148" s="296"/>
      <c r="W148" s="296"/>
      <c r="X148" s="296"/>
      <c r="Y148" s="297"/>
      <c r="Z148" s="295" t="s">
        <v>49</v>
      </c>
      <c r="AA148" s="296"/>
      <c r="AB148" s="296"/>
      <c r="AC148" s="297"/>
      <c r="AD148" s="295" t="s">
        <v>49</v>
      </c>
      <c r="AE148" s="296"/>
      <c r="AF148" s="296"/>
      <c r="AG148" s="297"/>
      <c r="AH148" s="301" t="s">
        <v>49</v>
      </c>
      <c r="AI148" s="302"/>
      <c r="AJ148" s="302"/>
      <c r="AK148" s="303"/>
      <c r="AL148" s="301"/>
      <c r="AM148" s="302"/>
      <c r="AN148" s="302"/>
      <c r="AO148" s="303"/>
      <c r="AP148" s="301"/>
      <c r="AQ148" s="302"/>
      <c r="AR148" s="302"/>
      <c r="AS148" s="303"/>
      <c r="AT148" s="8"/>
      <c r="AU148" s="8"/>
    </row>
    <row r="149" spans="1:47" hidden="1" x14ac:dyDescent="0.2">
      <c r="A149" s="309" t="s">
        <v>320</v>
      </c>
      <c r="B149" s="310"/>
      <c r="C149" s="310"/>
      <c r="D149" s="310"/>
      <c r="E149" s="310"/>
      <c r="F149" s="310"/>
      <c r="G149" s="310"/>
      <c r="H149" s="310"/>
      <c r="I149" s="311"/>
      <c r="J149" s="294">
        <v>180</v>
      </c>
      <c r="K149" s="294"/>
      <c r="L149" s="294"/>
      <c r="M149" s="301" t="s">
        <v>49</v>
      </c>
      <c r="N149" s="302"/>
      <c r="O149" s="303"/>
      <c r="P149" s="295">
        <f>P150+P152</f>
        <v>0</v>
      </c>
      <c r="Q149" s="296"/>
      <c r="R149" s="296"/>
      <c r="S149" s="296"/>
      <c r="T149" s="297"/>
      <c r="U149" s="295" t="s">
        <v>49</v>
      </c>
      <c r="V149" s="296"/>
      <c r="W149" s="296"/>
      <c r="X149" s="296"/>
      <c r="Y149" s="297"/>
      <c r="Z149" s="295" t="s">
        <v>49</v>
      </c>
      <c r="AA149" s="296"/>
      <c r="AB149" s="296"/>
      <c r="AC149" s="297"/>
      <c r="AD149" s="295" t="s">
        <v>49</v>
      </c>
      <c r="AE149" s="296"/>
      <c r="AF149" s="296"/>
      <c r="AG149" s="297"/>
      <c r="AH149" s="301" t="s">
        <v>49</v>
      </c>
      <c r="AI149" s="302"/>
      <c r="AJ149" s="302"/>
      <c r="AK149" s="303"/>
      <c r="AL149" s="301">
        <f>AL150+AL152</f>
        <v>0</v>
      </c>
      <c r="AM149" s="302"/>
      <c r="AN149" s="302"/>
      <c r="AO149" s="303"/>
      <c r="AP149" s="301" t="s">
        <v>49</v>
      </c>
      <c r="AQ149" s="302"/>
      <c r="AR149" s="302"/>
      <c r="AS149" s="303"/>
      <c r="AT149" s="8"/>
      <c r="AU149" s="8"/>
    </row>
    <row r="150" spans="1:47" hidden="1" x14ac:dyDescent="0.2">
      <c r="A150" s="350" t="s">
        <v>321</v>
      </c>
      <c r="B150" s="351"/>
      <c r="C150" s="351"/>
      <c r="D150" s="351"/>
      <c r="E150" s="351"/>
      <c r="F150" s="351"/>
      <c r="G150" s="351"/>
      <c r="H150" s="351"/>
      <c r="I150" s="352"/>
      <c r="J150" s="331"/>
      <c r="K150" s="332"/>
      <c r="L150" s="333"/>
      <c r="M150" s="325">
        <v>410</v>
      </c>
      <c r="N150" s="326"/>
      <c r="O150" s="327"/>
      <c r="P150" s="313">
        <f>AL150</f>
        <v>0</v>
      </c>
      <c r="Q150" s="314"/>
      <c r="R150" s="314"/>
      <c r="S150" s="314"/>
      <c r="T150" s="315"/>
      <c r="U150" s="313" t="s">
        <v>49</v>
      </c>
      <c r="V150" s="314"/>
      <c r="W150" s="314"/>
      <c r="X150" s="314"/>
      <c r="Y150" s="315"/>
      <c r="Z150" s="313" t="s">
        <v>49</v>
      </c>
      <c r="AA150" s="314"/>
      <c r="AB150" s="314"/>
      <c r="AC150" s="315"/>
      <c r="AD150" s="313" t="s">
        <v>49</v>
      </c>
      <c r="AE150" s="314"/>
      <c r="AF150" s="314"/>
      <c r="AG150" s="315"/>
      <c r="AH150" s="331" t="s">
        <v>49</v>
      </c>
      <c r="AI150" s="332"/>
      <c r="AJ150" s="332"/>
      <c r="AK150" s="333"/>
      <c r="AL150" s="331"/>
      <c r="AM150" s="332"/>
      <c r="AN150" s="332"/>
      <c r="AO150" s="333"/>
      <c r="AP150" s="331" t="s">
        <v>49</v>
      </c>
      <c r="AQ150" s="332"/>
      <c r="AR150" s="332"/>
      <c r="AS150" s="333"/>
      <c r="AT150" s="8"/>
      <c r="AU150" s="8"/>
    </row>
    <row r="151" spans="1:47" ht="12.75" hidden="1" customHeight="1" x14ac:dyDescent="0.2">
      <c r="A151" s="347" t="s">
        <v>322</v>
      </c>
      <c r="B151" s="348"/>
      <c r="C151" s="348"/>
      <c r="D151" s="348"/>
      <c r="E151" s="348"/>
      <c r="F151" s="348"/>
      <c r="G151" s="348"/>
      <c r="H151" s="348"/>
      <c r="I151" s="349"/>
      <c r="J151" s="334"/>
      <c r="K151" s="335"/>
      <c r="L151" s="336"/>
      <c r="M151" s="328"/>
      <c r="N151" s="329"/>
      <c r="O151" s="330"/>
      <c r="P151" s="316"/>
      <c r="Q151" s="317"/>
      <c r="R151" s="317"/>
      <c r="S151" s="317"/>
      <c r="T151" s="318"/>
      <c r="U151" s="316"/>
      <c r="V151" s="317"/>
      <c r="W151" s="317"/>
      <c r="X151" s="317"/>
      <c r="Y151" s="318"/>
      <c r="Z151" s="316"/>
      <c r="AA151" s="317"/>
      <c r="AB151" s="317"/>
      <c r="AC151" s="318"/>
      <c r="AD151" s="316"/>
      <c r="AE151" s="317"/>
      <c r="AF151" s="317"/>
      <c r="AG151" s="318"/>
      <c r="AH151" s="334"/>
      <c r="AI151" s="335"/>
      <c r="AJ151" s="335"/>
      <c r="AK151" s="336"/>
      <c r="AL151" s="334"/>
      <c r="AM151" s="335"/>
      <c r="AN151" s="335"/>
      <c r="AO151" s="336"/>
      <c r="AP151" s="334"/>
      <c r="AQ151" s="335"/>
      <c r="AR151" s="335"/>
      <c r="AS151" s="336"/>
      <c r="AT151" s="8"/>
      <c r="AU151" s="8"/>
    </row>
    <row r="152" spans="1:47" hidden="1" x14ac:dyDescent="0.2">
      <c r="A152" s="309" t="s">
        <v>323</v>
      </c>
      <c r="B152" s="310"/>
      <c r="C152" s="310"/>
      <c r="D152" s="310"/>
      <c r="E152" s="310"/>
      <c r="F152" s="310"/>
      <c r="G152" s="310"/>
      <c r="H152" s="310"/>
      <c r="I152" s="311"/>
      <c r="J152" s="301"/>
      <c r="K152" s="302"/>
      <c r="L152" s="303"/>
      <c r="M152" s="304">
        <v>440</v>
      </c>
      <c r="N152" s="305"/>
      <c r="O152" s="306"/>
      <c r="P152" s="295">
        <f>AL152</f>
        <v>0</v>
      </c>
      <c r="Q152" s="296"/>
      <c r="R152" s="296"/>
      <c r="S152" s="296"/>
      <c r="T152" s="297"/>
      <c r="U152" s="295" t="s">
        <v>49</v>
      </c>
      <c r="V152" s="296"/>
      <c r="W152" s="296"/>
      <c r="X152" s="296"/>
      <c r="Y152" s="297"/>
      <c r="Z152" s="295" t="s">
        <v>49</v>
      </c>
      <c r="AA152" s="296"/>
      <c r="AB152" s="296"/>
      <c r="AC152" s="297"/>
      <c r="AD152" s="295" t="s">
        <v>49</v>
      </c>
      <c r="AE152" s="296"/>
      <c r="AF152" s="296"/>
      <c r="AG152" s="297"/>
      <c r="AH152" s="301" t="s">
        <v>49</v>
      </c>
      <c r="AI152" s="302"/>
      <c r="AJ152" s="302"/>
      <c r="AK152" s="303"/>
      <c r="AL152" s="301"/>
      <c r="AM152" s="302"/>
      <c r="AN152" s="302"/>
      <c r="AO152" s="303"/>
      <c r="AP152" s="301" t="s">
        <v>49</v>
      </c>
      <c r="AQ152" s="302"/>
      <c r="AR152" s="302"/>
      <c r="AS152" s="303"/>
      <c r="AT152" s="8"/>
      <c r="AU152" s="8"/>
    </row>
    <row r="153" spans="1:47" hidden="1" x14ac:dyDescent="0.2">
      <c r="A153" s="343" t="s">
        <v>50</v>
      </c>
      <c r="B153" s="344"/>
      <c r="C153" s="344"/>
      <c r="D153" s="344"/>
      <c r="E153" s="344"/>
      <c r="F153" s="344"/>
      <c r="G153" s="344"/>
      <c r="H153" s="344"/>
      <c r="I153" s="345"/>
      <c r="J153" s="304">
        <v>200</v>
      </c>
      <c r="K153" s="305"/>
      <c r="L153" s="306"/>
      <c r="M153" s="301" t="s">
        <v>49</v>
      </c>
      <c r="N153" s="302"/>
      <c r="O153" s="303"/>
      <c r="P153" s="295">
        <f>SUM(U153:AS153)</f>
        <v>0</v>
      </c>
      <c r="Q153" s="296"/>
      <c r="R153" s="296"/>
      <c r="S153" s="296"/>
      <c r="T153" s="297"/>
      <c r="U153" s="295">
        <f>U154+U163+U168+U171+U176</f>
        <v>0</v>
      </c>
      <c r="V153" s="296"/>
      <c r="W153" s="296"/>
      <c r="X153" s="296"/>
      <c r="Y153" s="297"/>
      <c r="Z153" s="295">
        <f>Z154+Z163+Z168+Z171+Z176</f>
        <v>0</v>
      </c>
      <c r="AA153" s="296"/>
      <c r="AB153" s="296"/>
      <c r="AC153" s="297"/>
      <c r="AD153" s="295">
        <f>AD154+AD163+AD168+AD171+AD176</f>
        <v>0</v>
      </c>
      <c r="AE153" s="296"/>
      <c r="AF153" s="296"/>
      <c r="AG153" s="297"/>
      <c r="AH153" s="295">
        <f>AH154+AH163+AH168+AH171+AH176</f>
        <v>0</v>
      </c>
      <c r="AI153" s="296"/>
      <c r="AJ153" s="296"/>
      <c r="AK153" s="297"/>
      <c r="AL153" s="295">
        <f>AL154+AL163+AL168+AL171+AL176</f>
        <v>0</v>
      </c>
      <c r="AM153" s="296"/>
      <c r="AN153" s="296"/>
      <c r="AO153" s="297"/>
      <c r="AP153" s="295">
        <f>AP154+AP163+AP168+AP171+AP176</f>
        <v>0</v>
      </c>
      <c r="AQ153" s="296"/>
      <c r="AR153" s="296"/>
      <c r="AS153" s="297"/>
      <c r="AT153" s="8"/>
      <c r="AU153" s="8"/>
    </row>
    <row r="154" spans="1:47" hidden="1" x14ac:dyDescent="0.2">
      <c r="A154" s="350" t="s">
        <v>324</v>
      </c>
      <c r="B154" s="351"/>
      <c r="C154" s="351"/>
      <c r="D154" s="351"/>
      <c r="E154" s="351"/>
      <c r="F154" s="351"/>
      <c r="G154" s="351"/>
      <c r="H154" s="351"/>
      <c r="I154" s="352"/>
      <c r="J154" s="325">
        <v>210</v>
      </c>
      <c r="K154" s="326"/>
      <c r="L154" s="327"/>
      <c r="M154" s="325">
        <v>100</v>
      </c>
      <c r="N154" s="326"/>
      <c r="O154" s="327"/>
      <c r="P154" s="313">
        <f t="shared" ref="P154:P179" si="3">SUM(U154:AS154)</f>
        <v>0</v>
      </c>
      <c r="Q154" s="314"/>
      <c r="R154" s="314"/>
      <c r="S154" s="314"/>
      <c r="T154" s="315"/>
      <c r="U154" s="313">
        <f>U156</f>
        <v>0</v>
      </c>
      <c r="V154" s="314"/>
      <c r="W154" s="314"/>
      <c r="X154" s="314"/>
      <c r="Y154" s="315"/>
      <c r="Z154" s="313">
        <f>Z156</f>
        <v>0</v>
      </c>
      <c r="AA154" s="314"/>
      <c r="AB154" s="314"/>
      <c r="AC154" s="315"/>
      <c r="AD154" s="313">
        <f>AD156</f>
        <v>0</v>
      </c>
      <c r="AE154" s="314"/>
      <c r="AF154" s="314"/>
      <c r="AG154" s="315"/>
      <c r="AH154" s="331">
        <f>AH156</f>
        <v>0</v>
      </c>
      <c r="AI154" s="332"/>
      <c r="AJ154" s="332"/>
      <c r="AK154" s="333"/>
      <c r="AL154" s="331">
        <f>AL156</f>
        <v>0</v>
      </c>
      <c r="AM154" s="332"/>
      <c r="AN154" s="332"/>
      <c r="AO154" s="333"/>
      <c r="AP154" s="331">
        <f>AP156</f>
        <v>0</v>
      </c>
      <c r="AQ154" s="332"/>
      <c r="AR154" s="332"/>
      <c r="AS154" s="333"/>
      <c r="AT154" s="8"/>
      <c r="AU154" s="8"/>
    </row>
    <row r="155" spans="1:47" ht="12.75" hidden="1" customHeight="1" x14ac:dyDescent="0.2">
      <c r="A155" s="347" t="s">
        <v>325</v>
      </c>
      <c r="B155" s="348"/>
      <c r="C155" s="348"/>
      <c r="D155" s="348"/>
      <c r="E155" s="348"/>
      <c r="F155" s="348"/>
      <c r="G155" s="348"/>
      <c r="H155" s="348"/>
      <c r="I155" s="349"/>
      <c r="J155" s="328"/>
      <c r="K155" s="329"/>
      <c r="L155" s="330"/>
      <c r="M155" s="328"/>
      <c r="N155" s="329"/>
      <c r="O155" s="330"/>
      <c r="P155" s="316">
        <f t="shared" si="3"/>
        <v>0</v>
      </c>
      <c r="Q155" s="317"/>
      <c r="R155" s="317"/>
      <c r="S155" s="317"/>
      <c r="T155" s="318"/>
      <c r="U155" s="316"/>
      <c r="V155" s="317"/>
      <c r="W155" s="317"/>
      <c r="X155" s="317"/>
      <c r="Y155" s="318"/>
      <c r="Z155" s="316"/>
      <c r="AA155" s="317"/>
      <c r="AB155" s="317"/>
      <c r="AC155" s="318"/>
      <c r="AD155" s="316"/>
      <c r="AE155" s="317"/>
      <c r="AF155" s="317"/>
      <c r="AG155" s="318"/>
      <c r="AH155" s="334"/>
      <c r="AI155" s="335"/>
      <c r="AJ155" s="335"/>
      <c r="AK155" s="336"/>
      <c r="AL155" s="334"/>
      <c r="AM155" s="335"/>
      <c r="AN155" s="335"/>
      <c r="AO155" s="336"/>
      <c r="AP155" s="334"/>
      <c r="AQ155" s="335"/>
      <c r="AR155" s="335"/>
      <c r="AS155" s="336"/>
      <c r="AT155" s="8"/>
      <c r="AU155" s="8"/>
    </row>
    <row r="156" spans="1:47" hidden="1" x14ac:dyDescent="0.2">
      <c r="A156" s="350" t="s">
        <v>326</v>
      </c>
      <c r="B156" s="351"/>
      <c r="C156" s="351"/>
      <c r="D156" s="351"/>
      <c r="E156" s="351"/>
      <c r="F156" s="351"/>
      <c r="G156" s="351"/>
      <c r="H156" s="351"/>
      <c r="I156" s="352"/>
      <c r="J156" s="325">
        <v>211</v>
      </c>
      <c r="K156" s="326"/>
      <c r="L156" s="327"/>
      <c r="M156" s="325">
        <v>110</v>
      </c>
      <c r="N156" s="326"/>
      <c r="O156" s="327"/>
      <c r="P156" s="313">
        <f t="shared" si="3"/>
        <v>0</v>
      </c>
      <c r="Q156" s="314"/>
      <c r="R156" s="314"/>
      <c r="S156" s="314"/>
      <c r="T156" s="315"/>
      <c r="U156" s="313">
        <f>SUM(U158:Y162)</f>
        <v>0</v>
      </c>
      <c r="V156" s="314"/>
      <c r="W156" s="314"/>
      <c r="X156" s="314"/>
      <c r="Y156" s="315"/>
      <c r="Z156" s="313">
        <f>SUM(Z158:AC162)</f>
        <v>0</v>
      </c>
      <c r="AA156" s="314"/>
      <c r="AB156" s="314"/>
      <c r="AC156" s="315"/>
      <c r="AD156" s="313">
        <f>SUM(AD158:AG162)</f>
        <v>0</v>
      </c>
      <c r="AE156" s="314"/>
      <c r="AF156" s="314"/>
      <c r="AG156" s="315"/>
      <c r="AH156" s="331">
        <f>SUM(AH158:AK162)</f>
        <v>0</v>
      </c>
      <c r="AI156" s="332"/>
      <c r="AJ156" s="332"/>
      <c r="AK156" s="333"/>
      <c r="AL156" s="331">
        <f>SUM(AL158:AO162)</f>
        <v>0</v>
      </c>
      <c r="AM156" s="332"/>
      <c r="AN156" s="332"/>
      <c r="AO156" s="333"/>
      <c r="AP156" s="331">
        <f>SUM(AP158:AS162)</f>
        <v>0</v>
      </c>
      <c r="AQ156" s="332"/>
      <c r="AR156" s="332"/>
      <c r="AS156" s="333"/>
      <c r="AT156" s="8"/>
      <c r="AU156" s="8"/>
    </row>
    <row r="157" spans="1:47" ht="25.5" hidden="1" customHeight="1" x14ac:dyDescent="0.2">
      <c r="A157" s="347" t="s">
        <v>327</v>
      </c>
      <c r="B157" s="348"/>
      <c r="C157" s="348"/>
      <c r="D157" s="348"/>
      <c r="E157" s="348"/>
      <c r="F157" s="348"/>
      <c r="G157" s="348"/>
      <c r="H157" s="348"/>
      <c r="I157" s="349"/>
      <c r="J157" s="328"/>
      <c r="K157" s="329"/>
      <c r="L157" s="330"/>
      <c r="M157" s="328"/>
      <c r="N157" s="329"/>
      <c r="O157" s="330"/>
      <c r="P157" s="316">
        <f t="shared" si="3"/>
        <v>0</v>
      </c>
      <c r="Q157" s="317"/>
      <c r="R157" s="317"/>
      <c r="S157" s="317"/>
      <c r="T157" s="318"/>
      <c r="U157" s="316"/>
      <c r="V157" s="317"/>
      <c r="W157" s="317"/>
      <c r="X157" s="317"/>
      <c r="Y157" s="318"/>
      <c r="Z157" s="316"/>
      <c r="AA157" s="317"/>
      <c r="AB157" s="317"/>
      <c r="AC157" s="318"/>
      <c r="AD157" s="316"/>
      <c r="AE157" s="317"/>
      <c r="AF157" s="317"/>
      <c r="AG157" s="318"/>
      <c r="AH157" s="334"/>
      <c r="AI157" s="335"/>
      <c r="AJ157" s="335"/>
      <c r="AK157" s="336"/>
      <c r="AL157" s="334"/>
      <c r="AM157" s="335"/>
      <c r="AN157" s="335"/>
      <c r="AO157" s="336"/>
      <c r="AP157" s="334"/>
      <c r="AQ157" s="335"/>
      <c r="AR157" s="335"/>
      <c r="AS157" s="336"/>
      <c r="AT157" s="8"/>
      <c r="AU157" s="8"/>
    </row>
    <row r="158" spans="1:47" hidden="1" x14ac:dyDescent="0.2">
      <c r="A158" s="350" t="s">
        <v>328</v>
      </c>
      <c r="B158" s="351"/>
      <c r="C158" s="351"/>
      <c r="D158" s="351"/>
      <c r="E158" s="351"/>
      <c r="F158" s="351"/>
      <c r="G158" s="351"/>
      <c r="H158" s="351"/>
      <c r="I158" s="352"/>
      <c r="J158" s="331"/>
      <c r="K158" s="332"/>
      <c r="L158" s="333"/>
      <c r="M158" s="325">
        <v>111</v>
      </c>
      <c r="N158" s="326"/>
      <c r="O158" s="327"/>
      <c r="P158" s="313">
        <f t="shared" si="3"/>
        <v>0</v>
      </c>
      <c r="Q158" s="314"/>
      <c r="R158" s="314"/>
      <c r="S158" s="314"/>
      <c r="T158" s="315"/>
      <c r="U158" s="319"/>
      <c r="V158" s="320"/>
      <c r="W158" s="320"/>
      <c r="X158" s="320"/>
      <c r="Y158" s="321"/>
      <c r="Z158" s="313"/>
      <c r="AA158" s="314"/>
      <c r="AB158" s="314"/>
      <c r="AC158" s="315"/>
      <c r="AD158" s="313"/>
      <c r="AE158" s="314"/>
      <c r="AF158" s="314"/>
      <c r="AG158" s="315"/>
      <c r="AH158" s="313"/>
      <c r="AI158" s="314"/>
      <c r="AJ158" s="314"/>
      <c r="AK158" s="315"/>
      <c r="AL158" s="331"/>
      <c r="AM158" s="332"/>
      <c r="AN158" s="332"/>
      <c r="AO158" s="333"/>
      <c r="AP158" s="331"/>
      <c r="AQ158" s="332"/>
      <c r="AR158" s="332"/>
      <c r="AS158" s="333"/>
      <c r="AT158" s="8"/>
      <c r="AU158" s="8"/>
    </row>
    <row r="159" spans="1:47" ht="12.75" hidden="1" customHeight="1" x14ac:dyDescent="0.2">
      <c r="A159" s="347" t="s">
        <v>329</v>
      </c>
      <c r="B159" s="348"/>
      <c r="C159" s="348"/>
      <c r="D159" s="348"/>
      <c r="E159" s="348"/>
      <c r="F159" s="348"/>
      <c r="G159" s="348"/>
      <c r="H159" s="348"/>
      <c r="I159" s="349"/>
      <c r="J159" s="334"/>
      <c r="K159" s="335"/>
      <c r="L159" s="336"/>
      <c r="M159" s="328"/>
      <c r="N159" s="329"/>
      <c r="O159" s="330"/>
      <c r="P159" s="316">
        <f t="shared" si="3"/>
        <v>0</v>
      </c>
      <c r="Q159" s="317"/>
      <c r="R159" s="317"/>
      <c r="S159" s="317"/>
      <c r="T159" s="318"/>
      <c r="U159" s="322"/>
      <c r="V159" s="323"/>
      <c r="W159" s="323"/>
      <c r="X159" s="323"/>
      <c r="Y159" s="324"/>
      <c r="Z159" s="316"/>
      <c r="AA159" s="317"/>
      <c r="AB159" s="317"/>
      <c r="AC159" s="318"/>
      <c r="AD159" s="316"/>
      <c r="AE159" s="317"/>
      <c r="AF159" s="317"/>
      <c r="AG159" s="318"/>
      <c r="AH159" s="316"/>
      <c r="AI159" s="317"/>
      <c r="AJ159" s="317"/>
      <c r="AK159" s="318"/>
      <c r="AL159" s="334"/>
      <c r="AM159" s="335"/>
      <c r="AN159" s="335"/>
      <c r="AO159" s="336"/>
      <c r="AP159" s="334"/>
      <c r="AQ159" s="335"/>
      <c r="AR159" s="335"/>
      <c r="AS159" s="336"/>
      <c r="AT159" s="8"/>
      <c r="AU159" s="8"/>
    </row>
    <row r="160" spans="1:47" ht="25.5" hidden="1" customHeight="1" x14ac:dyDescent="0.2">
      <c r="A160" s="309" t="s">
        <v>330</v>
      </c>
      <c r="B160" s="310"/>
      <c r="C160" s="310"/>
      <c r="D160" s="310"/>
      <c r="E160" s="310"/>
      <c r="F160" s="310"/>
      <c r="G160" s="310"/>
      <c r="H160" s="310"/>
      <c r="I160" s="311"/>
      <c r="J160" s="301"/>
      <c r="K160" s="302"/>
      <c r="L160" s="303"/>
      <c r="M160" s="304">
        <v>112</v>
      </c>
      <c r="N160" s="305"/>
      <c r="O160" s="306"/>
      <c r="P160" s="295">
        <f t="shared" si="3"/>
        <v>0</v>
      </c>
      <c r="Q160" s="296"/>
      <c r="R160" s="296"/>
      <c r="S160" s="296"/>
      <c r="T160" s="297"/>
      <c r="U160" s="295"/>
      <c r="V160" s="296"/>
      <c r="W160" s="296"/>
      <c r="X160" s="296"/>
      <c r="Y160" s="297"/>
      <c r="Z160" s="295"/>
      <c r="AA160" s="296"/>
      <c r="AB160" s="296"/>
      <c r="AC160" s="297"/>
      <c r="AD160" s="295"/>
      <c r="AE160" s="296"/>
      <c r="AF160" s="296"/>
      <c r="AG160" s="297"/>
      <c r="AH160" s="295"/>
      <c r="AI160" s="296"/>
      <c r="AJ160" s="296"/>
      <c r="AK160" s="297"/>
      <c r="AL160" s="295"/>
      <c r="AM160" s="296"/>
      <c r="AN160" s="296"/>
      <c r="AO160" s="297"/>
      <c r="AP160" s="295"/>
      <c r="AQ160" s="296"/>
      <c r="AR160" s="296"/>
      <c r="AS160" s="297"/>
      <c r="AT160" s="8"/>
      <c r="AU160" s="8"/>
    </row>
    <row r="161" spans="1:47" ht="51" hidden="1" customHeight="1" x14ac:dyDescent="0.2">
      <c r="A161" s="309" t="s">
        <v>331</v>
      </c>
      <c r="B161" s="310"/>
      <c r="C161" s="310"/>
      <c r="D161" s="310"/>
      <c r="E161" s="310"/>
      <c r="F161" s="310"/>
      <c r="G161" s="310"/>
      <c r="H161" s="310"/>
      <c r="I161" s="311"/>
      <c r="J161" s="301"/>
      <c r="K161" s="302"/>
      <c r="L161" s="303"/>
      <c r="M161" s="304">
        <v>113</v>
      </c>
      <c r="N161" s="305"/>
      <c r="O161" s="306"/>
      <c r="P161" s="295">
        <f t="shared" si="3"/>
        <v>0</v>
      </c>
      <c r="Q161" s="296"/>
      <c r="R161" s="296"/>
      <c r="S161" s="296"/>
      <c r="T161" s="297"/>
      <c r="U161" s="295"/>
      <c r="V161" s="296"/>
      <c r="W161" s="296"/>
      <c r="X161" s="296"/>
      <c r="Y161" s="297"/>
      <c r="Z161" s="295"/>
      <c r="AA161" s="296"/>
      <c r="AB161" s="296"/>
      <c r="AC161" s="297"/>
      <c r="AD161" s="295"/>
      <c r="AE161" s="296"/>
      <c r="AF161" s="296"/>
      <c r="AG161" s="297"/>
      <c r="AH161" s="295"/>
      <c r="AI161" s="296"/>
      <c r="AJ161" s="296"/>
      <c r="AK161" s="297"/>
      <c r="AL161" s="295"/>
      <c r="AM161" s="296"/>
      <c r="AN161" s="296"/>
      <c r="AO161" s="297"/>
      <c r="AP161" s="295"/>
      <c r="AQ161" s="296"/>
      <c r="AR161" s="296"/>
      <c r="AS161" s="297"/>
      <c r="AT161" s="8"/>
      <c r="AU161" s="8"/>
    </row>
    <row r="162" spans="1:47" ht="51" hidden="1" customHeight="1" x14ac:dyDescent="0.2">
      <c r="A162" s="309" t="s">
        <v>332</v>
      </c>
      <c r="B162" s="310"/>
      <c r="C162" s="310"/>
      <c r="D162" s="310"/>
      <c r="E162" s="310"/>
      <c r="F162" s="310"/>
      <c r="G162" s="310"/>
      <c r="H162" s="310"/>
      <c r="I162" s="311"/>
      <c r="J162" s="301"/>
      <c r="K162" s="302"/>
      <c r="L162" s="303"/>
      <c r="M162" s="304">
        <v>119</v>
      </c>
      <c r="N162" s="305"/>
      <c r="O162" s="306"/>
      <c r="P162" s="295">
        <f t="shared" si="3"/>
        <v>0</v>
      </c>
      <c r="Q162" s="296"/>
      <c r="R162" s="296"/>
      <c r="S162" s="296"/>
      <c r="T162" s="297"/>
      <c r="U162" s="295"/>
      <c r="V162" s="296"/>
      <c r="W162" s="296"/>
      <c r="X162" s="296"/>
      <c r="Y162" s="297"/>
      <c r="Z162" s="295"/>
      <c r="AA162" s="296"/>
      <c r="AB162" s="296"/>
      <c r="AC162" s="297"/>
      <c r="AD162" s="295"/>
      <c r="AE162" s="296"/>
      <c r="AF162" s="296"/>
      <c r="AG162" s="297"/>
      <c r="AH162" s="295"/>
      <c r="AI162" s="296"/>
      <c r="AJ162" s="296"/>
      <c r="AK162" s="297"/>
      <c r="AL162" s="295"/>
      <c r="AM162" s="296"/>
      <c r="AN162" s="296"/>
      <c r="AO162" s="297"/>
      <c r="AP162" s="295"/>
      <c r="AQ162" s="296"/>
      <c r="AR162" s="296"/>
      <c r="AS162" s="297"/>
      <c r="AT162" s="8"/>
      <c r="AU162" s="8"/>
    </row>
    <row r="163" spans="1:47" ht="25.5" hidden="1" customHeight="1" x14ac:dyDescent="0.2">
      <c r="A163" s="309" t="s">
        <v>333</v>
      </c>
      <c r="B163" s="310"/>
      <c r="C163" s="310"/>
      <c r="D163" s="310"/>
      <c r="E163" s="310"/>
      <c r="F163" s="310"/>
      <c r="G163" s="310"/>
      <c r="H163" s="310"/>
      <c r="I163" s="311"/>
      <c r="J163" s="304">
        <v>220</v>
      </c>
      <c r="K163" s="305"/>
      <c r="L163" s="306"/>
      <c r="M163" s="304">
        <v>300</v>
      </c>
      <c r="N163" s="305"/>
      <c r="O163" s="306"/>
      <c r="P163" s="295">
        <f t="shared" si="3"/>
        <v>0</v>
      </c>
      <c r="Q163" s="296"/>
      <c r="R163" s="296"/>
      <c r="S163" s="296"/>
      <c r="T163" s="297"/>
      <c r="U163" s="295">
        <f>SUM(U164:Y167)</f>
        <v>0</v>
      </c>
      <c r="V163" s="296"/>
      <c r="W163" s="296"/>
      <c r="X163" s="296"/>
      <c r="Y163" s="297"/>
      <c r="Z163" s="295">
        <f>SUM(Z164:AC167)</f>
        <v>0</v>
      </c>
      <c r="AA163" s="296"/>
      <c r="AB163" s="296"/>
      <c r="AC163" s="297"/>
      <c r="AD163" s="295">
        <f>SUM(AD164:AG167)</f>
        <v>0</v>
      </c>
      <c r="AE163" s="296"/>
      <c r="AF163" s="296"/>
      <c r="AG163" s="297"/>
      <c r="AH163" s="301">
        <f>SUM(AH164:AK167)</f>
        <v>0</v>
      </c>
      <c r="AI163" s="302"/>
      <c r="AJ163" s="302"/>
      <c r="AK163" s="303"/>
      <c r="AL163" s="301">
        <f>SUM(AL164:AO167)</f>
        <v>0</v>
      </c>
      <c r="AM163" s="302"/>
      <c r="AN163" s="302"/>
      <c r="AO163" s="303"/>
      <c r="AP163" s="301">
        <f>SUM(AP164:AS167)</f>
        <v>0</v>
      </c>
      <c r="AQ163" s="302"/>
      <c r="AR163" s="302"/>
      <c r="AS163" s="303"/>
      <c r="AT163" s="8"/>
      <c r="AU163" s="8"/>
    </row>
    <row r="164" spans="1:47" hidden="1" x14ac:dyDescent="0.2">
      <c r="A164" s="350" t="s">
        <v>334</v>
      </c>
      <c r="B164" s="351"/>
      <c r="C164" s="351"/>
      <c r="D164" s="351"/>
      <c r="E164" s="351"/>
      <c r="F164" s="351"/>
      <c r="G164" s="351"/>
      <c r="H164" s="351"/>
      <c r="I164" s="352"/>
      <c r="J164" s="331"/>
      <c r="K164" s="332"/>
      <c r="L164" s="333"/>
      <c r="M164" s="325">
        <v>321</v>
      </c>
      <c r="N164" s="326"/>
      <c r="O164" s="327"/>
      <c r="P164" s="313">
        <f t="shared" si="3"/>
        <v>0</v>
      </c>
      <c r="Q164" s="314"/>
      <c r="R164" s="314"/>
      <c r="S164" s="314"/>
      <c r="T164" s="315"/>
      <c r="U164" s="319"/>
      <c r="V164" s="320"/>
      <c r="W164" s="320"/>
      <c r="X164" s="320"/>
      <c r="Y164" s="321"/>
      <c r="Z164" s="313"/>
      <c r="AA164" s="314"/>
      <c r="AB164" s="314"/>
      <c r="AC164" s="315"/>
      <c r="AD164" s="313"/>
      <c r="AE164" s="314"/>
      <c r="AF164" s="314"/>
      <c r="AG164" s="315"/>
      <c r="AH164" s="313"/>
      <c r="AI164" s="314"/>
      <c r="AJ164" s="314"/>
      <c r="AK164" s="315"/>
      <c r="AL164" s="331"/>
      <c r="AM164" s="332"/>
      <c r="AN164" s="332"/>
      <c r="AO164" s="333"/>
      <c r="AP164" s="331"/>
      <c r="AQ164" s="332"/>
      <c r="AR164" s="332"/>
      <c r="AS164" s="333"/>
      <c r="AT164" s="8"/>
      <c r="AU164" s="8"/>
    </row>
    <row r="165" spans="1:47" ht="38.25" hidden="1" customHeight="1" x14ac:dyDescent="0.2">
      <c r="A165" s="347" t="s">
        <v>335</v>
      </c>
      <c r="B165" s="348"/>
      <c r="C165" s="348"/>
      <c r="D165" s="348"/>
      <c r="E165" s="348"/>
      <c r="F165" s="348"/>
      <c r="G165" s="348"/>
      <c r="H165" s="348"/>
      <c r="I165" s="349"/>
      <c r="J165" s="334"/>
      <c r="K165" s="335"/>
      <c r="L165" s="336"/>
      <c r="M165" s="328"/>
      <c r="N165" s="329"/>
      <c r="O165" s="330"/>
      <c r="P165" s="316">
        <f t="shared" si="3"/>
        <v>0</v>
      </c>
      <c r="Q165" s="317"/>
      <c r="R165" s="317"/>
      <c r="S165" s="317"/>
      <c r="T165" s="318"/>
      <c r="U165" s="322"/>
      <c r="V165" s="323"/>
      <c r="W165" s="323"/>
      <c r="X165" s="323"/>
      <c r="Y165" s="324"/>
      <c r="Z165" s="316"/>
      <c r="AA165" s="317"/>
      <c r="AB165" s="317"/>
      <c r="AC165" s="318"/>
      <c r="AD165" s="316"/>
      <c r="AE165" s="317"/>
      <c r="AF165" s="317"/>
      <c r="AG165" s="318"/>
      <c r="AH165" s="316"/>
      <c r="AI165" s="317"/>
      <c r="AJ165" s="317"/>
      <c r="AK165" s="318"/>
      <c r="AL165" s="334"/>
      <c r="AM165" s="335"/>
      <c r="AN165" s="335"/>
      <c r="AO165" s="336"/>
      <c r="AP165" s="334"/>
      <c r="AQ165" s="335"/>
      <c r="AR165" s="335"/>
      <c r="AS165" s="336"/>
      <c r="AT165" s="8"/>
      <c r="AU165" s="8"/>
    </row>
    <row r="166" spans="1:47" hidden="1" x14ac:dyDescent="0.2">
      <c r="A166" s="309" t="s">
        <v>336</v>
      </c>
      <c r="B166" s="310"/>
      <c r="C166" s="310"/>
      <c r="D166" s="310"/>
      <c r="E166" s="310"/>
      <c r="F166" s="310"/>
      <c r="G166" s="310"/>
      <c r="H166" s="310"/>
      <c r="I166" s="311"/>
      <c r="J166" s="301"/>
      <c r="K166" s="302"/>
      <c r="L166" s="303"/>
      <c r="M166" s="304">
        <v>340</v>
      </c>
      <c r="N166" s="305"/>
      <c r="O166" s="306"/>
      <c r="P166" s="295">
        <f t="shared" si="3"/>
        <v>0</v>
      </c>
      <c r="Q166" s="296"/>
      <c r="R166" s="296"/>
      <c r="S166" s="296"/>
      <c r="T166" s="297"/>
      <c r="U166" s="353"/>
      <c r="V166" s="354"/>
      <c r="W166" s="354"/>
      <c r="X166" s="354"/>
      <c r="Y166" s="355"/>
      <c r="Z166" s="295"/>
      <c r="AA166" s="296"/>
      <c r="AB166" s="296"/>
      <c r="AC166" s="297"/>
      <c r="AD166" s="295"/>
      <c r="AE166" s="296"/>
      <c r="AF166" s="296"/>
      <c r="AG166" s="297"/>
      <c r="AH166" s="295"/>
      <c r="AI166" s="296"/>
      <c r="AJ166" s="296"/>
      <c r="AK166" s="297"/>
      <c r="AL166" s="301"/>
      <c r="AM166" s="302"/>
      <c r="AN166" s="302"/>
      <c r="AO166" s="303"/>
      <c r="AP166" s="301"/>
      <c r="AQ166" s="302"/>
      <c r="AR166" s="302"/>
      <c r="AS166" s="303"/>
      <c r="AT166" s="8"/>
      <c r="AU166" s="8"/>
    </row>
    <row r="167" spans="1:47" hidden="1" x14ac:dyDescent="0.2">
      <c r="A167" s="309" t="s">
        <v>337</v>
      </c>
      <c r="B167" s="310"/>
      <c r="C167" s="310"/>
      <c r="D167" s="310"/>
      <c r="E167" s="310"/>
      <c r="F167" s="310"/>
      <c r="G167" s="310"/>
      <c r="H167" s="310"/>
      <c r="I167" s="311"/>
      <c r="J167" s="301"/>
      <c r="K167" s="302"/>
      <c r="L167" s="303"/>
      <c r="M167" s="304">
        <v>350</v>
      </c>
      <c r="N167" s="305"/>
      <c r="O167" s="306"/>
      <c r="P167" s="295">
        <f t="shared" si="3"/>
        <v>0</v>
      </c>
      <c r="Q167" s="296"/>
      <c r="R167" s="296"/>
      <c r="S167" s="296"/>
      <c r="T167" s="297"/>
      <c r="U167" s="353"/>
      <c r="V167" s="354"/>
      <c r="W167" s="354"/>
      <c r="X167" s="354"/>
      <c r="Y167" s="355"/>
      <c r="Z167" s="295"/>
      <c r="AA167" s="296"/>
      <c r="AB167" s="296"/>
      <c r="AC167" s="297"/>
      <c r="AD167" s="295"/>
      <c r="AE167" s="296"/>
      <c r="AF167" s="296"/>
      <c r="AG167" s="297"/>
      <c r="AH167" s="295"/>
      <c r="AI167" s="296"/>
      <c r="AJ167" s="296"/>
      <c r="AK167" s="297"/>
      <c r="AL167" s="301"/>
      <c r="AM167" s="302"/>
      <c r="AN167" s="302"/>
      <c r="AO167" s="303"/>
      <c r="AP167" s="301"/>
      <c r="AQ167" s="302"/>
      <c r="AR167" s="302"/>
      <c r="AS167" s="303"/>
      <c r="AT167" s="8"/>
      <c r="AU167" s="8"/>
    </row>
    <row r="168" spans="1:47" hidden="1" x14ac:dyDescent="0.2">
      <c r="A168" s="309" t="s">
        <v>338</v>
      </c>
      <c r="B168" s="310"/>
      <c r="C168" s="310"/>
      <c r="D168" s="310"/>
      <c r="E168" s="310"/>
      <c r="F168" s="310"/>
      <c r="G168" s="310"/>
      <c r="H168" s="310"/>
      <c r="I168" s="311"/>
      <c r="J168" s="301"/>
      <c r="K168" s="302"/>
      <c r="L168" s="303"/>
      <c r="M168" s="304">
        <v>830</v>
      </c>
      <c r="N168" s="305"/>
      <c r="O168" s="306"/>
      <c r="P168" s="295">
        <f t="shared" si="3"/>
        <v>0</v>
      </c>
      <c r="Q168" s="296"/>
      <c r="R168" s="296"/>
      <c r="S168" s="296"/>
      <c r="T168" s="297"/>
      <c r="U168" s="295">
        <f>U169</f>
        <v>0</v>
      </c>
      <c r="V168" s="296"/>
      <c r="W168" s="296"/>
      <c r="X168" s="296"/>
      <c r="Y168" s="297"/>
      <c r="Z168" s="295">
        <f>Z169</f>
        <v>0</v>
      </c>
      <c r="AA168" s="296"/>
      <c r="AB168" s="296"/>
      <c r="AC168" s="297"/>
      <c r="AD168" s="295">
        <f>AD169</f>
        <v>0</v>
      </c>
      <c r="AE168" s="296"/>
      <c r="AF168" s="296"/>
      <c r="AG168" s="297"/>
      <c r="AH168" s="295">
        <f>AH169</f>
        <v>0</v>
      </c>
      <c r="AI168" s="296"/>
      <c r="AJ168" s="296"/>
      <c r="AK168" s="297"/>
      <c r="AL168" s="295">
        <f>AL169</f>
        <v>0</v>
      </c>
      <c r="AM168" s="296"/>
      <c r="AN168" s="296"/>
      <c r="AO168" s="297"/>
      <c r="AP168" s="295">
        <f>AP169</f>
        <v>0</v>
      </c>
      <c r="AQ168" s="296"/>
      <c r="AR168" s="296"/>
      <c r="AS168" s="297"/>
      <c r="AT168" s="8"/>
      <c r="AU168" s="8"/>
    </row>
    <row r="169" spans="1:47" hidden="1" x14ac:dyDescent="0.2">
      <c r="A169" s="350" t="s">
        <v>339</v>
      </c>
      <c r="B169" s="351"/>
      <c r="C169" s="351"/>
      <c r="D169" s="351"/>
      <c r="E169" s="351"/>
      <c r="F169" s="351"/>
      <c r="G169" s="351"/>
      <c r="H169" s="351"/>
      <c r="I169" s="352"/>
      <c r="J169" s="331"/>
      <c r="K169" s="332"/>
      <c r="L169" s="333"/>
      <c r="M169" s="325">
        <v>831</v>
      </c>
      <c r="N169" s="326"/>
      <c r="O169" s="327"/>
      <c r="P169" s="313">
        <f t="shared" si="3"/>
        <v>0</v>
      </c>
      <c r="Q169" s="314"/>
      <c r="R169" s="314"/>
      <c r="S169" s="314"/>
      <c r="T169" s="315"/>
      <c r="U169" s="319"/>
      <c r="V169" s="320"/>
      <c r="W169" s="320"/>
      <c r="X169" s="320"/>
      <c r="Y169" s="321"/>
      <c r="Z169" s="313"/>
      <c r="AA169" s="314"/>
      <c r="AB169" s="314"/>
      <c r="AC169" s="315"/>
      <c r="AD169" s="313"/>
      <c r="AE169" s="314"/>
      <c r="AF169" s="314"/>
      <c r="AG169" s="315"/>
      <c r="AH169" s="313"/>
      <c r="AI169" s="314"/>
      <c r="AJ169" s="314"/>
      <c r="AK169" s="315"/>
      <c r="AL169" s="331"/>
      <c r="AM169" s="332"/>
      <c r="AN169" s="332"/>
      <c r="AO169" s="333"/>
      <c r="AP169" s="331"/>
      <c r="AQ169" s="332"/>
      <c r="AR169" s="332"/>
      <c r="AS169" s="333"/>
      <c r="AT169" s="8"/>
      <c r="AU169" s="8"/>
    </row>
    <row r="170" spans="1:47" ht="114" hidden="1" customHeight="1" x14ac:dyDescent="0.2">
      <c r="A170" s="347" t="s">
        <v>340</v>
      </c>
      <c r="B170" s="348"/>
      <c r="C170" s="348"/>
      <c r="D170" s="348"/>
      <c r="E170" s="348"/>
      <c r="F170" s="348"/>
      <c r="G170" s="348"/>
      <c r="H170" s="348"/>
      <c r="I170" s="349"/>
      <c r="J170" s="334"/>
      <c r="K170" s="335"/>
      <c r="L170" s="336"/>
      <c r="M170" s="328"/>
      <c r="N170" s="329"/>
      <c r="O170" s="330"/>
      <c r="P170" s="316">
        <f t="shared" si="3"/>
        <v>0</v>
      </c>
      <c r="Q170" s="317"/>
      <c r="R170" s="317"/>
      <c r="S170" s="317"/>
      <c r="T170" s="318"/>
      <c r="U170" s="322"/>
      <c r="V170" s="323"/>
      <c r="W170" s="323"/>
      <c r="X170" s="323"/>
      <c r="Y170" s="324"/>
      <c r="Z170" s="316"/>
      <c r="AA170" s="317"/>
      <c r="AB170" s="317"/>
      <c r="AC170" s="318"/>
      <c r="AD170" s="316"/>
      <c r="AE170" s="317"/>
      <c r="AF170" s="317"/>
      <c r="AG170" s="318"/>
      <c r="AH170" s="316"/>
      <c r="AI170" s="317"/>
      <c r="AJ170" s="317"/>
      <c r="AK170" s="318"/>
      <c r="AL170" s="334"/>
      <c r="AM170" s="335"/>
      <c r="AN170" s="335"/>
      <c r="AO170" s="336"/>
      <c r="AP170" s="334"/>
      <c r="AQ170" s="335"/>
      <c r="AR170" s="335"/>
      <c r="AS170" s="336"/>
      <c r="AT170" s="8"/>
      <c r="AU170" s="8"/>
    </row>
    <row r="171" spans="1:47" ht="27" hidden="1" customHeight="1" x14ac:dyDescent="0.2">
      <c r="A171" s="309" t="s">
        <v>341</v>
      </c>
      <c r="B171" s="310"/>
      <c r="C171" s="310"/>
      <c r="D171" s="310"/>
      <c r="E171" s="310"/>
      <c r="F171" s="310"/>
      <c r="G171" s="310"/>
      <c r="H171" s="310"/>
      <c r="I171" s="311"/>
      <c r="J171" s="304">
        <v>230</v>
      </c>
      <c r="K171" s="305"/>
      <c r="L171" s="306"/>
      <c r="M171" s="304">
        <v>850</v>
      </c>
      <c r="N171" s="305"/>
      <c r="O171" s="306"/>
      <c r="P171" s="295">
        <f t="shared" si="3"/>
        <v>0</v>
      </c>
      <c r="Q171" s="296"/>
      <c r="R171" s="296"/>
      <c r="S171" s="296"/>
      <c r="T171" s="297"/>
      <c r="U171" s="295">
        <f>SUM(U172:Y175)</f>
        <v>0</v>
      </c>
      <c r="V171" s="296"/>
      <c r="W171" s="296"/>
      <c r="X171" s="296"/>
      <c r="Y171" s="297"/>
      <c r="Z171" s="295">
        <f>SUM(Z172:AC175)</f>
        <v>0</v>
      </c>
      <c r="AA171" s="296"/>
      <c r="AB171" s="296"/>
      <c r="AC171" s="297"/>
      <c r="AD171" s="295">
        <f>SUM(AD172:AG175)</f>
        <v>0</v>
      </c>
      <c r="AE171" s="296"/>
      <c r="AF171" s="296"/>
      <c r="AG171" s="297"/>
      <c r="AH171" s="301">
        <f>SUM(AH172:AK175)</f>
        <v>0</v>
      </c>
      <c r="AI171" s="302"/>
      <c r="AJ171" s="302"/>
      <c r="AK171" s="303"/>
      <c r="AL171" s="301">
        <f>SUM(AL172:AO175)</f>
        <v>0</v>
      </c>
      <c r="AM171" s="302"/>
      <c r="AN171" s="302"/>
      <c r="AO171" s="303"/>
      <c r="AP171" s="301">
        <f>SUM(AP172:AS175)</f>
        <v>0</v>
      </c>
      <c r="AQ171" s="302"/>
      <c r="AR171" s="302"/>
      <c r="AS171" s="303"/>
      <c r="AT171" s="8"/>
      <c r="AU171" s="8"/>
    </row>
    <row r="172" spans="1:47" hidden="1" x14ac:dyDescent="0.2">
      <c r="A172" s="350" t="s">
        <v>339</v>
      </c>
      <c r="B172" s="351"/>
      <c r="C172" s="351"/>
      <c r="D172" s="351"/>
      <c r="E172" s="351"/>
      <c r="F172" s="351"/>
      <c r="G172" s="351"/>
      <c r="H172" s="351"/>
      <c r="I172" s="352"/>
      <c r="J172" s="331"/>
      <c r="K172" s="332"/>
      <c r="L172" s="333"/>
      <c r="M172" s="325">
        <v>851</v>
      </c>
      <c r="N172" s="326"/>
      <c r="O172" s="327"/>
      <c r="P172" s="313">
        <f t="shared" si="3"/>
        <v>0</v>
      </c>
      <c r="Q172" s="314"/>
      <c r="R172" s="314"/>
      <c r="S172" s="314"/>
      <c r="T172" s="315"/>
      <c r="U172" s="319"/>
      <c r="V172" s="320"/>
      <c r="W172" s="320"/>
      <c r="X172" s="320"/>
      <c r="Y172" s="321"/>
      <c r="Z172" s="313"/>
      <c r="AA172" s="314"/>
      <c r="AB172" s="314"/>
      <c r="AC172" s="315"/>
      <c r="AD172" s="313"/>
      <c r="AE172" s="314"/>
      <c r="AF172" s="314"/>
      <c r="AG172" s="315"/>
      <c r="AH172" s="313"/>
      <c r="AI172" s="314"/>
      <c r="AJ172" s="314"/>
      <c r="AK172" s="315"/>
      <c r="AL172" s="331"/>
      <c r="AM172" s="332"/>
      <c r="AN172" s="332"/>
      <c r="AO172" s="333"/>
      <c r="AP172" s="331"/>
      <c r="AQ172" s="332"/>
      <c r="AR172" s="332"/>
      <c r="AS172" s="333"/>
      <c r="AT172" s="8"/>
      <c r="AU172" s="8"/>
    </row>
    <row r="173" spans="1:47" ht="25.5" hidden="1" customHeight="1" x14ac:dyDescent="0.2">
      <c r="A173" s="347" t="s">
        <v>342</v>
      </c>
      <c r="B173" s="348"/>
      <c r="C173" s="348"/>
      <c r="D173" s="348"/>
      <c r="E173" s="348"/>
      <c r="F173" s="348"/>
      <c r="G173" s="348"/>
      <c r="H173" s="348"/>
      <c r="I173" s="349"/>
      <c r="J173" s="334"/>
      <c r="K173" s="335"/>
      <c r="L173" s="336"/>
      <c r="M173" s="328"/>
      <c r="N173" s="329"/>
      <c r="O173" s="330"/>
      <c r="P173" s="316">
        <f t="shared" si="3"/>
        <v>0</v>
      </c>
      <c r="Q173" s="317"/>
      <c r="R173" s="317"/>
      <c r="S173" s="317"/>
      <c r="T173" s="318"/>
      <c r="U173" s="322"/>
      <c r="V173" s="323"/>
      <c r="W173" s="323"/>
      <c r="X173" s="323"/>
      <c r="Y173" s="324"/>
      <c r="Z173" s="316"/>
      <c r="AA173" s="317"/>
      <c r="AB173" s="317"/>
      <c r="AC173" s="318"/>
      <c r="AD173" s="316"/>
      <c r="AE173" s="317"/>
      <c r="AF173" s="317"/>
      <c r="AG173" s="318"/>
      <c r="AH173" s="316"/>
      <c r="AI173" s="317"/>
      <c r="AJ173" s="317"/>
      <c r="AK173" s="318"/>
      <c r="AL173" s="334"/>
      <c r="AM173" s="335"/>
      <c r="AN173" s="335"/>
      <c r="AO173" s="336"/>
      <c r="AP173" s="334"/>
      <c r="AQ173" s="335"/>
      <c r="AR173" s="335"/>
      <c r="AS173" s="336"/>
      <c r="AT173" s="8"/>
      <c r="AU173" s="8"/>
    </row>
    <row r="174" spans="1:47" hidden="1" x14ac:dyDescent="0.2">
      <c r="A174" s="309" t="s">
        <v>343</v>
      </c>
      <c r="B174" s="310"/>
      <c r="C174" s="310"/>
      <c r="D174" s="310"/>
      <c r="E174" s="310"/>
      <c r="F174" s="310"/>
      <c r="G174" s="310"/>
      <c r="H174" s="310"/>
      <c r="I174" s="311"/>
      <c r="J174" s="301"/>
      <c r="K174" s="302"/>
      <c r="L174" s="303"/>
      <c r="M174" s="304">
        <v>852</v>
      </c>
      <c r="N174" s="305"/>
      <c r="O174" s="306"/>
      <c r="P174" s="295">
        <f t="shared" si="3"/>
        <v>0</v>
      </c>
      <c r="Q174" s="296"/>
      <c r="R174" s="296"/>
      <c r="S174" s="296"/>
      <c r="T174" s="297"/>
      <c r="U174" s="353"/>
      <c r="V174" s="354"/>
      <c r="W174" s="354"/>
      <c r="X174" s="354"/>
      <c r="Y174" s="355"/>
      <c r="Z174" s="295"/>
      <c r="AA174" s="296"/>
      <c r="AB174" s="296"/>
      <c r="AC174" s="297"/>
      <c r="AD174" s="295"/>
      <c r="AE174" s="296"/>
      <c r="AF174" s="296"/>
      <c r="AG174" s="297"/>
      <c r="AH174" s="295"/>
      <c r="AI174" s="296"/>
      <c r="AJ174" s="296"/>
      <c r="AK174" s="297"/>
      <c r="AL174" s="301"/>
      <c r="AM174" s="302"/>
      <c r="AN174" s="302"/>
      <c r="AO174" s="303"/>
      <c r="AP174" s="301"/>
      <c r="AQ174" s="302"/>
      <c r="AR174" s="302"/>
      <c r="AS174" s="303"/>
      <c r="AT174" s="8"/>
      <c r="AU174" s="8"/>
    </row>
    <row r="175" spans="1:47" ht="12.75" hidden="1" customHeight="1" x14ac:dyDescent="0.2">
      <c r="A175" s="309" t="s">
        <v>344</v>
      </c>
      <c r="B175" s="310"/>
      <c r="C175" s="310"/>
      <c r="D175" s="310"/>
      <c r="E175" s="310"/>
      <c r="F175" s="310"/>
      <c r="G175" s="310"/>
      <c r="H175" s="310"/>
      <c r="I175" s="311"/>
      <c r="J175" s="301"/>
      <c r="K175" s="302"/>
      <c r="L175" s="303"/>
      <c r="M175" s="304">
        <v>853</v>
      </c>
      <c r="N175" s="305"/>
      <c r="O175" s="306"/>
      <c r="P175" s="295">
        <f t="shared" si="3"/>
        <v>0</v>
      </c>
      <c r="Q175" s="296"/>
      <c r="R175" s="296"/>
      <c r="S175" s="296"/>
      <c r="T175" s="297"/>
      <c r="U175" s="353"/>
      <c r="V175" s="354"/>
      <c r="W175" s="354"/>
      <c r="X175" s="354"/>
      <c r="Y175" s="355"/>
      <c r="Z175" s="295"/>
      <c r="AA175" s="296"/>
      <c r="AB175" s="296"/>
      <c r="AC175" s="297"/>
      <c r="AD175" s="295"/>
      <c r="AE175" s="296"/>
      <c r="AF175" s="296"/>
      <c r="AG175" s="297"/>
      <c r="AH175" s="295"/>
      <c r="AI175" s="296"/>
      <c r="AJ175" s="296"/>
      <c r="AK175" s="297"/>
      <c r="AL175" s="301"/>
      <c r="AM175" s="302"/>
      <c r="AN175" s="302"/>
      <c r="AO175" s="303"/>
      <c r="AP175" s="301"/>
      <c r="AQ175" s="302"/>
      <c r="AR175" s="302"/>
      <c r="AS175" s="303"/>
      <c r="AT175" s="8"/>
      <c r="AU175" s="8"/>
    </row>
    <row r="176" spans="1:47" ht="25.5" hidden="1" customHeight="1" x14ac:dyDescent="0.2">
      <c r="A176" s="309" t="s">
        <v>345</v>
      </c>
      <c r="B176" s="310"/>
      <c r="C176" s="310"/>
      <c r="D176" s="310"/>
      <c r="E176" s="310"/>
      <c r="F176" s="310"/>
      <c r="G176" s="310"/>
      <c r="H176" s="310"/>
      <c r="I176" s="311"/>
      <c r="J176" s="304">
        <v>260</v>
      </c>
      <c r="K176" s="305"/>
      <c r="L176" s="306"/>
      <c r="M176" s="301" t="s">
        <v>49</v>
      </c>
      <c r="N176" s="302"/>
      <c r="O176" s="303"/>
      <c r="P176" s="295">
        <f t="shared" si="3"/>
        <v>0</v>
      </c>
      <c r="Q176" s="296"/>
      <c r="R176" s="296"/>
      <c r="S176" s="296"/>
      <c r="T176" s="297"/>
      <c r="U176" s="295">
        <f>U177</f>
        <v>0</v>
      </c>
      <c r="V176" s="296"/>
      <c r="W176" s="296"/>
      <c r="X176" s="296"/>
      <c r="Y176" s="297"/>
      <c r="Z176" s="295">
        <f>Z177</f>
        <v>0</v>
      </c>
      <c r="AA176" s="296"/>
      <c r="AB176" s="296"/>
      <c r="AC176" s="297"/>
      <c r="AD176" s="295">
        <f>AD177</f>
        <v>0</v>
      </c>
      <c r="AE176" s="296"/>
      <c r="AF176" s="296"/>
      <c r="AG176" s="297"/>
      <c r="AH176" s="301">
        <f>AH177</f>
        <v>0</v>
      </c>
      <c r="AI176" s="302"/>
      <c r="AJ176" s="302"/>
      <c r="AK176" s="303"/>
      <c r="AL176" s="301">
        <f>AL177</f>
        <v>0</v>
      </c>
      <c r="AM176" s="302"/>
      <c r="AN176" s="302"/>
      <c r="AO176" s="303"/>
      <c r="AP176" s="301">
        <f>AP177</f>
        <v>0</v>
      </c>
      <c r="AQ176" s="302"/>
      <c r="AR176" s="302"/>
      <c r="AS176" s="303"/>
      <c r="AT176" s="8"/>
      <c r="AU176" s="8"/>
    </row>
    <row r="177" spans="1:47" hidden="1" x14ac:dyDescent="0.2">
      <c r="A177" s="350" t="s">
        <v>339</v>
      </c>
      <c r="B177" s="351"/>
      <c r="C177" s="351"/>
      <c r="D177" s="351"/>
      <c r="E177" s="351"/>
      <c r="F177" s="351"/>
      <c r="G177" s="351"/>
      <c r="H177" s="351"/>
      <c r="I177" s="352"/>
      <c r="J177" s="331"/>
      <c r="K177" s="332"/>
      <c r="L177" s="333"/>
      <c r="M177" s="325">
        <v>244</v>
      </c>
      <c r="N177" s="326"/>
      <c r="O177" s="327"/>
      <c r="P177" s="313">
        <f t="shared" si="3"/>
        <v>0</v>
      </c>
      <c r="Q177" s="314"/>
      <c r="R177" s="314"/>
      <c r="S177" s="314"/>
      <c r="T177" s="315"/>
      <c r="U177" s="319"/>
      <c r="V177" s="320"/>
      <c r="W177" s="320"/>
      <c r="X177" s="320"/>
      <c r="Y177" s="321"/>
      <c r="Z177" s="313"/>
      <c r="AA177" s="314"/>
      <c r="AB177" s="314"/>
      <c r="AC177" s="315"/>
      <c r="AD177" s="313"/>
      <c r="AE177" s="314"/>
      <c r="AF177" s="314"/>
      <c r="AG177" s="315"/>
      <c r="AH177" s="313"/>
      <c r="AI177" s="314"/>
      <c r="AJ177" s="314"/>
      <c r="AK177" s="315"/>
      <c r="AL177" s="331"/>
      <c r="AM177" s="332"/>
      <c r="AN177" s="332"/>
      <c r="AO177" s="333"/>
      <c r="AP177" s="331"/>
      <c r="AQ177" s="332"/>
      <c r="AR177" s="332"/>
      <c r="AS177" s="333"/>
      <c r="AT177" s="8"/>
      <c r="AU177" s="8"/>
    </row>
    <row r="178" spans="1:47" ht="38.25" hidden="1" customHeight="1" x14ac:dyDescent="0.2">
      <c r="A178" s="347" t="s">
        <v>346</v>
      </c>
      <c r="B178" s="348"/>
      <c r="C178" s="348"/>
      <c r="D178" s="348"/>
      <c r="E178" s="348"/>
      <c r="F178" s="348"/>
      <c r="G178" s="348"/>
      <c r="H178" s="348"/>
      <c r="I178" s="349"/>
      <c r="J178" s="334"/>
      <c r="K178" s="335"/>
      <c r="L178" s="336"/>
      <c r="M178" s="328"/>
      <c r="N178" s="329"/>
      <c r="O178" s="330"/>
      <c r="P178" s="316">
        <f t="shared" si="3"/>
        <v>0</v>
      </c>
      <c r="Q178" s="317"/>
      <c r="R178" s="317"/>
      <c r="S178" s="317"/>
      <c r="T178" s="318"/>
      <c r="U178" s="322"/>
      <c r="V178" s="323"/>
      <c r="W178" s="323"/>
      <c r="X178" s="323"/>
      <c r="Y178" s="324"/>
      <c r="Z178" s="316"/>
      <c r="AA178" s="317"/>
      <c r="AB178" s="317"/>
      <c r="AC178" s="318"/>
      <c r="AD178" s="316"/>
      <c r="AE178" s="317"/>
      <c r="AF178" s="317"/>
      <c r="AG178" s="318"/>
      <c r="AH178" s="316"/>
      <c r="AI178" s="317"/>
      <c r="AJ178" s="317"/>
      <c r="AK178" s="318"/>
      <c r="AL178" s="334"/>
      <c r="AM178" s="335"/>
      <c r="AN178" s="335"/>
      <c r="AO178" s="336"/>
      <c r="AP178" s="334"/>
      <c r="AQ178" s="335"/>
      <c r="AR178" s="335"/>
      <c r="AS178" s="336"/>
      <c r="AT178" s="8"/>
      <c r="AU178" s="8"/>
    </row>
    <row r="179" spans="1:47" s="10" customFormat="1" hidden="1" x14ac:dyDescent="0.2">
      <c r="A179" s="343" t="s">
        <v>51</v>
      </c>
      <c r="B179" s="344"/>
      <c r="C179" s="344"/>
      <c r="D179" s="344"/>
      <c r="E179" s="344"/>
      <c r="F179" s="344"/>
      <c r="G179" s="344"/>
      <c r="H179" s="344"/>
      <c r="I179" s="345"/>
      <c r="J179" s="304">
        <v>500</v>
      </c>
      <c r="K179" s="305"/>
      <c r="L179" s="306"/>
      <c r="M179" s="301" t="s">
        <v>49</v>
      </c>
      <c r="N179" s="302"/>
      <c r="O179" s="303"/>
      <c r="P179" s="295">
        <f t="shared" si="3"/>
        <v>0</v>
      </c>
      <c r="Q179" s="296"/>
      <c r="R179" s="296"/>
      <c r="S179" s="296"/>
      <c r="T179" s="297"/>
      <c r="U179" s="427">
        <f>U131</f>
        <v>0</v>
      </c>
      <c r="V179" s="354"/>
      <c r="W179" s="354"/>
      <c r="X179" s="354"/>
      <c r="Y179" s="355"/>
      <c r="Z179" s="295">
        <f>Z131</f>
        <v>0</v>
      </c>
      <c r="AA179" s="296"/>
      <c r="AB179" s="296"/>
      <c r="AC179" s="297"/>
      <c r="AD179" s="295">
        <f>AD131</f>
        <v>0</v>
      </c>
      <c r="AE179" s="296"/>
      <c r="AF179" s="296"/>
      <c r="AG179" s="297"/>
      <c r="AH179" s="295">
        <f>AH131</f>
        <v>0</v>
      </c>
      <c r="AI179" s="296"/>
      <c r="AJ179" s="296"/>
      <c r="AK179" s="297"/>
      <c r="AL179" s="301">
        <f>AL131</f>
        <v>0</v>
      </c>
      <c r="AM179" s="302"/>
      <c r="AN179" s="302"/>
      <c r="AO179" s="303"/>
      <c r="AP179" s="301">
        <f>AP131</f>
        <v>0</v>
      </c>
      <c r="AQ179" s="302"/>
      <c r="AR179" s="302"/>
      <c r="AS179" s="303"/>
      <c r="AT179" s="9"/>
      <c r="AU179" s="9"/>
    </row>
    <row r="180" spans="1:47" hidden="1" x14ac:dyDescent="0.2">
      <c r="A180" s="343" t="s">
        <v>52</v>
      </c>
      <c r="B180" s="344"/>
      <c r="C180" s="344"/>
      <c r="D180" s="344"/>
      <c r="E180" s="344"/>
      <c r="F180" s="344"/>
      <c r="G180" s="344"/>
      <c r="H180" s="344"/>
      <c r="I180" s="345"/>
      <c r="J180" s="304">
        <v>600</v>
      </c>
      <c r="K180" s="305"/>
      <c r="L180" s="306"/>
      <c r="M180" s="301" t="s">
        <v>49</v>
      </c>
      <c r="N180" s="302"/>
      <c r="O180" s="303"/>
      <c r="P180" s="295">
        <f>SUM(U180:AS180)</f>
        <v>0</v>
      </c>
      <c r="Q180" s="296"/>
      <c r="R180" s="296"/>
      <c r="S180" s="296"/>
      <c r="T180" s="297"/>
      <c r="U180" s="295">
        <f>U179+U138-U153</f>
        <v>0</v>
      </c>
      <c r="V180" s="296"/>
      <c r="W180" s="296"/>
      <c r="X180" s="296"/>
      <c r="Y180" s="297"/>
      <c r="Z180" s="295">
        <f>Z179+Z138-Z153</f>
        <v>0</v>
      </c>
      <c r="AA180" s="296"/>
      <c r="AB180" s="296"/>
      <c r="AC180" s="297"/>
      <c r="AD180" s="295">
        <f>AD179+AD138-AD153</f>
        <v>0</v>
      </c>
      <c r="AE180" s="296"/>
      <c r="AF180" s="296"/>
      <c r="AG180" s="297"/>
      <c r="AH180" s="301">
        <f>AH179+AH138-AH153</f>
        <v>0</v>
      </c>
      <c r="AI180" s="302"/>
      <c r="AJ180" s="302"/>
      <c r="AK180" s="303"/>
      <c r="AL180" s="301">
        <f>AL179+AL138-AL153</f>
        <v>0</v>
      </c>
      <c r="AM180" s="302"/>
      <c r="AN180" s="302"/>
      <c r="AO180" s="303"/>
      <c r="AP180" s="301">
        <f>AP179+AP138-AP153</f>
        <v>0</v>
      </c>
      <c r="AQ180" s="302"/>
      <c r="AR180" s="302"/>
      <c r="AS180" s="303"/>
      <c r="AT180" s="8"/>
      <c r="AU180" s="8"/>
    </row>
    <row r="181" spans="1:47" ht="12.75" hidden="1" customHeight="1" x14ac:dyDescent="0.2">
      <c r="A181" s="392" t="s">
        <v>23</v>
      </c>
      <c r="B181" s="392"/>
      <c r="C181" s="392"/>
      <c r="D181" s="392"/>
      <c r="E181" s="392"/>
      <c r="F181" s="392"/>
      <c r="G181" s="392"/>
      <c r="H181" s="392"/>
      <c r="I181" s="392"/>
      <c r="J181" s="359" t="s">
        <v>40</v>
      </c>
      <c r="K181" s="359"/>
      <c r="L181" s="359"/>
      <c r="M181" s="359" t="s">
        <v>41</v>
      </c>
      <c r="N181" s="359"/>
      <c r="O181" s="359"/>
      <c r="P181" s="358" t="s">
        <v>79</v>
      </c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  <c r="AA181" s="358"/>
      <c r="AB181" s="358"/>
      <c r="AC181" s="358"/>
      <c r="AD181" s="358"/>
      <c r="AE181" s="358"/>
      <c r="AF181" s="358"/>
      <c r="AG181" s="358"/>
      <c r="AH181" s="358"/>
      <c r="AI181" s="358"/>
      <c r="AJ181" s="358"/>
      <c r="AK181" s="358"/>
      <c r="AL181" s="358"/>
      <c r="AM181" s="358"/>
      <c r="AN181" s="358"/>
      <c r="AO181" s="358"/>
      <c r="AP181" s="358"/>
      <c r="AQ181" s="358"/>
      <c r="AR181" s="358"/>
      <c r="AS181" s="358"/>
    </row>
    <row r="182" spans="1:47" ht="12.75" hidden="1" customHeight="1" x14ac:dyDescent="0.2">
      <c r="A182" s="392"/>
      <c r="B182" s="392"/>
      <c r="C182" s="392"/>
      <c r="D182" s="392"/>
      <c r="E182" s="392"/>
      <c r="F182" s="392"/>
      <c r="G182" s="392"/>
      <c r="H182" s="392"/>
      <c r="I182" s="392"/>
      <c r="J182" s="359"/>
      <c r="K182" s="359"/>
      <c r="L182" s="359"/>
      <c r="M182" s="359"/>
      <c r="N182" s="359"/>
      <c r="O182" s="359"/>
      <c r="P182" s="358" t="s">
        <v>42</v>
      </c>
      <c r="Q182" s="358"/>
      <c r="R182" s="358"/>
      <c r="S182" s="358"/>
      <c r="T182" s="358"/>
      <c r="U182" s="358" t="s">
        <v>28</v>
      </c>
      <c r="V182" s="358"/>
      <c r="W182" s="358"/>
      <c r="X182" s="358"/>
      <c r="Y182" s="358"/>
      <c r="Z182" s="358"/>
      <c r="AA182" s="358"/>
      <c r="AB182" s="358"/>
      <c r="AC182" s="358"/>
      <c r="AD182" s="358"/>
      <c r="AE182" s="358"/>
      <c r="AF182" s="358"/>
      <c r="AG182" s="358"/>
      <c r="AH182" s="358"/>
      <c r="AI182" s="358"/>
      <c r="AJ182" s="358"/>
      <c r="AK182" s="358"/>
      <c r="AL182" s="358"/>
      <c r="AM182" s="358"/>
      <c r="AN182" s="358"/>
      <c r="AO182" s="358"/>
      <c r="AP182" s="358"/>
      <c r="AQ182" s="358"/>
      <c r="AR182" s="358"/>
      <c r="AS182" s="358"/>
    </row>
    <row r="183" spans="1:47" ht="79.5" hidden="1" customHeight="1" x14ac:dyDescent="0.2">
      <c r="A183" s="392"/>
      <c r="B183" s="392"/>
      <c r="C183" s="392"/>
      <c r="D183" s="392"/>
      <c r="E183" s="392"/>
      <c r="F183" s="392"/>
      <c r="G183" s="392"/>
      <c r="H183" s="392"/>
      <c r="I183" s="392"/>
      <c r="J183" s="359"/>
      <c r="K183" s="359"/>
      <c r="L183" s="359"/>
      <c r="M183" s="359"/>
      <c r="N183" s="359"/>
      <c r="O183" s="359"/>
      <c r="P183" s="358"/>
      <c r="Q183" s="358"/>
      <c r="R183" s="358"/>
      <c r="S183" s="358"/>
      <c r="T183" s="358"/>
      <c r="U183" s="359" t="s">
        <v>348</v>
      </c>
      <c r="V183" s="359"/>
      <c r="W183" s="359"/>
      <c r="X183" s="359"/>
      <c r="Y183" s="359"/>
      <c r="Z183" s="359" t="s">
        <v>43</v>
      </c>
      <c r="AA183" s="359"/>
      <c r="AB183" s="359"/>
      <c r="AC183" s="359"/>
      <c r="AD183" s="359" t="s">
        <v>44</v>
      </c>
      <c r="AE183" s="359"/>
      <c r="AF183" s="359"/>
      <c r="AG183" s="359"/>
      <c r="AH183" s="359" t="s">
        <v>45</v>
      </c>
      <c r="AI183" s="359"/>
      <c r="AJ183" s="359"/>
      <c r="AK183" s="359"/>
      <c r="AL183" s="359" t="s">
        <v>46</v>
      </c>
      <c r="AM183" s="359"/>
      <c r="AN183" s="359"/>
      <c r="AO183" s="359"/>
      <c r="AP183" s="359"/>
      <c r="AQ183" s="359"/>
      <c r="AR183" s="359"/>
      <c r="AS183" s="359"/>
    </row>
    <row r="184" spans="1:47" ht="32.25" hidden="1" customHeight="1" x14ac:dyDescent="0.2">
      <c r="A184" s="392"/>
      <c r="B184" s="392"/>
      <c r="C184" s="392"/>
      <c r="D184" s="392"/>
      <c r="E184" s="392"/>
      <c r="F184" s="392"/>
      <c r="G184" s="392"/>
      <c r="H184" s="392"/>
      <c r="I184" s="392"/>
      <c r="J184" s="359"/>
      <c r="K184" s="359"/>
      <c r="L184" s="359"/>
      <c r="M184" s="359"/>
      <c r="N184" s="359"/>
      <c r="O184" s="359"/>
      <c r="P184" s="358"/>
      <c r="Q184" s="358"/>
      <c r="R184" s="358"/>
      <c r="S184" s="358"/>
      <c r="T184" s="358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 t="s">
        <v>42</v>
      </c>
      <c r="AM184" s="359"/>
      <c r="AN184" s="359"/>
      <c r="AO184" s="359"/>
      <c r="AP184" s="359" t="s">
        <v>47</v>
      </c>
      <c r="AQ184" s="359"/>
      <c r="AR184" s="359"/>
      <c r="AS184" s="359"/>
    </row>
    <row r="185" spans="1:47" ht="16.149999999999999" hidden="1" customHeight="1" x14ac:dyDescent="0.2">
      <c r="A185" s="393">
        <v>1</v>
      </c>
      <c r="B185" s="360"/>
      <c r="C185" s="360"/>
      <c r="D185" s="360"/>
      <c r="E185" s="360"/>
      <c r="F185" s="360"/>
      <c r="G185" s="360"/>
      <c r="H185" s="360"/>
      <c r="I185" s="361"/>
      <c r="J185" s="393">
        <v>2</v>
      </c>
      <c r="K185" s="360"/>
      <c r="L185" s="360"/>
      <c r="M185" s="360">
        <v>3</v>
      </c>
      <c r="N185" s="360"/>
      <c r="O185" s="360"/>
      <c r="P185" s="360">
        <v>4</v>
      </c>
      <c r="Q185" s="360"/>
      <c r="R185" s="360"/>
      <c r="S185" s="360"/>
      <c r="T185" s="360"/>
      <c r="U185" s="360">
        <v>5</v>
      </c>
      <c r="V185" s="360"/>
      <c r="W185" s="360"/>
      <c r="X185" s="360"/>
      <c r="Y185" s="361"/>
      <c r="Z185" s="393">
        <v>6</v>
      </c>
      <c r="AA185" s="360"/>
      <c r="AB185" s="360"/>
      <c r="AC185" s="361"/>
      <c r="AD185" s="393">
        <v>7</v>
      </c>
      <c r="AE185" s="360"/>
      <c r="AF185" s="360"/>
      <c r="AG185" s="361"/>
      <c r="AH185" s="393">
        <v>8</v>
      </c>
      <c r="AI185" s="360"/>
      <c r="AJ185" s="360"/>
      <c r="AK185" s="361"/>
      <c r="AL185" s="393">
        <v>9</v>
      </c>
      <c r="AM185" s="360"/>
      <c r="AN185" s="360"/>
      <c r="AO185" s="361"/>
      <c r="AP185" s="393">
        <v>10</v>
      </c>
      <c r="AQ185" s="360"/>
      <c r="AR185" s="360"/>
      <c r="AS185" s="361"/>
    </row>
    <row r="186" spans="1:47" s="2" customFormat="1" ht="16.149999999999999" hidden="1" customHeight="1" x14ac:dyDescent="0.2">
      <c r="A186" s="340">
        <v>2019</v>
      </c>
      <c r="B186" s="341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1"/>
      <c r="AC186" s="341"/>
      <c r="AD186" s="341"/>
      <c r="AE186" s="341"/>
      <c r="AF186" s="341"/>
      <c r="AG186" s="341"/>
      <c r="AH186" s="341"/>
      <c r="AI186" s="341"/>
      <c r="AJ186" s="341"/>
      <c r="AK186" s="341"/>
      <c r="AL186" s="341"/>
      <c r="AM186" s="341"/>
      <c r="AN186" s="341"/>
      <c r="AO186" s="341"/>
      <c r="AP186" s="341"/>
      <c r="AQ186" s="341"/>
      <c r="AR186" s="341"/>
      <c r="AS186" s="342"/>
    </row>
    <row r="187" spans="1:47" hidden="1" x14ac:dyDescent="0.2">
      <c r="A187" s="343" t="s">
        <v>48</v>
      </c>
      <c r="B187" s="344"/>
      <c r="C187" s="344"/>
      <c r="D187" s="344"/>
      <c r="E187" s="344"/>
      <c r="F187" s="344"/>
      <c r="G187" s="344"/>
      <c r="H187" s="344"/>
      <c r="I187" s="345"/>
      <c r="J187" s="294">
        <v>100</v>
      </c>
      <c r="K187" s="294"/>
      <c r="L187" s="294"/>
      <c r="M187" s="346" t="s">
        <v>49</v>
      </c>
      <c r="N187" s="346"/>
      <c r="O187" s="346"/>
      <c r="P187" s="312">
        <f>P188+P190+P194+P195+P196+P197+P198</f>
        <v>0</v>
      </c>
      <c r="Q187" s="312"/>
      <c r="R187" s="312"/>
      <c r="S187" s="312"/>
      <c r="T187" s="312"/>
      <c r="U187" s="312">
        <f>U190</f>
        <v>0</v>
      </c>
      <c r="V187" s="312"/>
      <c r="W187" s="312"/>
      <c r="X187" s="312"/>
      <c r="Y187" s="312"/>
      <c r="Z187" s="312">
        <f>Z196</f>
        <v>0</v>
      </c>
      <c r="AA187" s="312"/>
      <c r="AB187" s="312"/>
      <c r="AC187" s="312"/>
      <c r="AD187" s="312">
        <f>AD196</f>
        <v>0</v>
      </c>
      <c r="AE187" s="312"/>
      <c r="AF187" s="312"/>
      <c r="AG187" s="312"/>
      <c r="AH187" s="288">
        <f>AH190</f>
        <v>0</v>
      </c>
      <c r="AI187" s="288"/>
      <c r="AJ187" s="288"/>
      <c r="AK187" s="288"/>
      <c r="AL187" s="288">
        <f>AL190+AL194+AL195+AL197</f>
        <v>0</v>
      </c>
      <c r="AM187" s="288"/>
      <c r="AN187" s="288"/>
      <c r="AO187" s="288"/>
      <c r="AP187" s="288">
        <f>AP190+AP197</f>
        <v>0</v>
      </c>
      <c r="AQ187" s="288"/>
      <c r="AR187" s="288"/>
      <c r="AS187" s="288"/>
      <c r="AT187" s="8"/>
      <c r="AU187" s="8"/>
    </row>
    <row r="188" spans="1:47" hidden="1" x14ac:dyDescent="0.2">
      <c r="A188" s="350" t="s">
        <v>310</v>
      </c>
      <c r="B188" s="351"/>
      <c r="C188" s="351"/>
      <c r="D188" s="351"/>
      <c r="E188" s="351"/>
      <c r="F188" s="351"/>
      <c r="G188" s="351"/>
      <c r="H188" s="351"/>
      <c r="I188" s="352"/>
      <c r="J188" s="294">
        <v>110</v>
      </c>
      <c r="K188" s="294"/>
      <c r="L188" s="294"/>
      <c r="M188" s="294">
        <v>120</v>
      </c>
      <c r="N188" s="294"/>
      <c r="O188" s="294"/>
      <c r="P188" s="312">
        <f>AL188</f>
        <v>0</v>
      </c>
      <c r="Q188" s="312"/>
      <c r="R188" s="312"/>
      <c r="S188" s="312"/>
      <c r="T188" s="312"/>
      <c r="U188" s="312" t="s">
        <v>49</v>
      </c>
      <c r="V188" s="312"/>
      <c r="W188" s="312"/>
      <c r="X188" s="312"/>
      <c r="Y188" s="312"/>
      <c r="Z188" s="312" t="s">
        <v>49</v>
      </c>
      <c r="AA188" s="312"/>
      <c r="AB188" s="312"/>
      <c r="AC188" s="312"/>
      <c r="AD188" s="312" t="s">
        <v>49</v>
      </c>
      <c r="AE188" s="312"/>
      <c r="AF188" s="312"/>
      <c r="AG188" s="312"/>
      <c r="AH188" s="288" t="s">
        <v>49</v>
      </c>
      <c r="AI188" s="288"/>
      <c r="AJ188" s="288"/>
      <c r="AK188" s="288"/>
      <c r="AL188" s="288"/>
      <c r="AM188" s="288"/>
      <c r="AN188" s="288"/>
      <c r="AO188" s="288"/>
      <c r="AP188" s="288" t="s">
        <v>49</v>
      </c>
      <c r="AQ188" s="288"/>
      <c r="AR188" s="288"/>
      <c r="AS188" s="288"/>
      <c r="AT188" s="8"/>
      <c r="AU188" s="8"/>
    </row>
    <row r="189" spans="1:47" ht="12.75" hidden="1" customHeight="1" x14ac:dyDescent="0.2">
      <c r="A189" s="347" t="s">
        <v>311</v>
      </c>
      <c r="B189" s="348"/>
      <c r="C189" s="348"/>
      <c r="D189" s="348"/>
      <c r="E189" s="348"/>
      <c r="F189" s="348"/>
      <c r="G189" s="348"/>
      <c r="H189" s="348"/>
      <c r="I189" s="349"/>
      <c r="J189" s="294"/>
      <c r="K189" s="294"/>
      <c r="L189" s="294"/>
      <c r="M189" s="294"/>
      <c r="N189" s="294"/>
      <c r="O189" s="294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312"/>
      <c r="AG189" s="312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  <c r="AT189" s="8"/>
      <c r="AU189" s="8"/>
    </row>
    <row r="190" spans="1:47" ht="12.75" hidden="1" customHeight="1" x14ac:dyDescent="0.2">
      <c r="A190" s="309" t="s">
        <v>312</v>
      </c>
      <c r="B190" s="310"/>
      <c r="C190" s="310"/>
      <c r="D190" s="310"/>
      <c r="E190" s="310"/>
      <c r="F190" s="310"/>
      <c r="G190" s="310"/>
      <c r="H190" s="310"/>
      <c r="I190" s="311"/>
      <c r="J190" s="294">
        <v>120</v>
      </c>
      <c r="K190" s="294"/>
      <c r="L190" s="294"/>
      <c r="M190" s="294">
        <v>130</v>
      </c>
      <c r="N190" s="294"/>
      <c r="O190" s="294"/>
      <c r="P190" s="312">
        <f>P191+P193</f>
        <v>0</v>
      </c>
      <c r="Q190" s="312"/>
      <c r="R190" s="312"/>
      <c r="S190" s="312"/>
      <c r="T190" s="312"/>
      <c r="U190" s="312">
        <f>U191+U193</f>
        <v>0</v>
      </c>
      <c r="V190" s="312"/>
      <c r="W190" s="312"/>
      <c r="X190" s="312"/>
      <c r="Y190" s="312"/>
      <c r="Z190" s="312" t="s">
        <v>49</v>
      </c>
      <c r="AA190" s="312"/>
      <c r="AB190" s="312"/>
      <c r="AC190" s="312"/>
      <c r="AD190" s="312" t="s">
        <v>49</v>
      </c>
      <c r="AE190" s="312"/>
      <c r="AF190" s="312"/>
      <c r="AG190" s="312"/>
      <c r="AH190" s="288">
        <f>AH191+AH193</f>
        <v>0</v>
      </c>
      <c r="AI190" s="288"/>
      <c r="AJ190" s="288"/>
      <c r="AK190" s="288"/>
      <c r="AL190" s="288">
        <f>AL191+AL193</f>
        <v>0</v>
      </c>
      <c r="AM190" s="288"/>
      <c r="AN190" s="288"/>
      <c r="AO190" s="288"/>
      <c r="AP190" s="288">
        <f t="shared" ref="AP190" si="4">AP191+AP193</f>
        <v>0</v>
      </c>
      <c r="AQ190" s="288"/>
      <c r="AR190" s="288"/>
      <c r="AS190" s="288"/>
      <c r="AT190" s="8"/>
      <c r="AU190" s="8"/>
    </row>
    <row r="191" spans="1:47" hidden="1" x14ac:dyDescent="0.2">
      <c r="A191" s="350" t="s">
        <v>313</v>
      </c>
      <c r="B191" s="351"/>
      <c r="C191" s="351"/>
      <c r="D191" s="351"/>
      <c r="E191" s="351"/>
      <c r="F191" s="351"/>
      <c r="G191" s="351"/>
      <c r="H191" s="351"/>
      <c r="I191" s="352"/>
      <c r="J191" s="288"/>
      <c r="K191" s="288"/>
      <c r="L191" s="288"/>
      <c r="M191" s="294">
        <v>130</v>
      </c>
      <c r="N191" s="294"/>
      <c r="O191" s="294"/>
      <c r="P191" s="312">
        <f>U191+AH191+AL191+AP191</f>
        <v>0</v>
      </c>
      <c r="Q191" s="312"/>
      <c r="R191" s="312"/>
      <c r="S191" s="312"/>
      <c r="T191" s="312"/>
      <c r="U191" s="312"/>
      <c r="V191" s="312"/>
      <c r="W191" s="312"/>
      <c r="X191" s="312"/>
      <c r="Y191" s="312"/>
      <c r="Z191" s="312" t="s">
        <v>49</v>
      </c>
      <c r="AA191" s="312"/>
      <c r="AB191" s="312"/>
      <c r="AC191" s="312"/>
      <c r="AD191" s="312" t="s">
        <v>49</v>
      </c>
      <c r="AE191" s="312"/>
      <c r="AF191" s="312"/>
      <c r="AG191" s="312"/>
      <c r="AH191" s="312"/>
      <c r="AI191" s="312"/>
      <c r="AJ191" s="312"/>
      <c r="AK191" s="312"/>
      <c r="AL191" s="288"/>
      <c r="AM191" s="288"/>
      <c r="AN191" s="288"/>
      <c r="AO191" s="288"/>
      <c r="AP191" s="288"/>
      <c r="AQ191" s="288"/>
      <c r="AR191" s="288"/>
      <c r="AS191" s="288"/>
      <c r="AT191" s="8"/>
      <c r="AU191" s="8"/>
    </row>
    <row r="192" spans="1:47" ht="12.75" hidden="1" customHeight="1" x14ac:dyDescent="0.2">
      <c r="A192" s="347" t="s">
        <v>314</v>
      </c>
      <c r="B192" s="348"/>
      <c r="C192" s="348"/>
      <c r="D192" s="348"/>
      <c r="E192" s="348"/>
      <c r="F192" s="348"/>
      <c r="G192" s="348"/>
      <c r="H192" s="348"/>
      <c r="I192" s="349"/>
      <c r="J192" s="288"/>
      <c r="K192" s="288"/>
      <c r="L192" s="288"/>
      <c r="M192" s="294"/>
      <c r="N192" s="294"/>
      <c r="O192" s="294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288"/>
      <c r="AM192" s="288"/>
      <c r="AN192" s="288"/>
      <c r="AO192" s="288"/>
      <c r="AP192" s="288"/>
      <c r="AQ192" s="288"/>
      <c r="AR192" s="288"/>
      <c r="AS192" s="288"/>
      <c r="AT192" s="8"/>
      <c r="AU192" s="8"/>
    </row>
    <row r="193" spans="1:47" ht="12.75" hidden="1" customHeight="1" x14ac:dyDescent="0.2">
      <c r="A193" s="309" t="s">
        <v>315</v>
      </c>
      <c r="B193" s="310"/>
      <c r="C193" s="310"/>
      <c r="D193" s="310"/>
      <c r="E193" s="310"/>
      <c r="F193" s="310"/>
      <c r="G193" s="310"/>
      <c r="H193" s="310"/>
      <c r="I193" s="311"/>
      <c r="J193" s="288"/>
      <c r="K193" s="288"/>
      <c r="L193" s="288"/>
      <c r="M193" s="294">
        <v>130</v>
      </c>
      <c r="N193" s="294"/>
      <c r="O193" s="294"/>
      <c r="P193" s="312">
        <f>U193+AH193+AL193+AP193</f>
        <v>0</v>
      </c>
      <c r="Q193" s="312"/>
      <c r="R193" s="312"/>
      <c r="S193" s="312"/>
      <c r="T193" s="312"/>
      <c r="U193" s="291"/>
      <c r="V193" s="291"/>
      <c r="W193" s="291"/>
      <c r="X193" s="291"/>
      <c r="Y193" s="291"/>
      <c r="Z193" s="312" t="s">
        <v>49</v>
      </c>
      <c r="AA193" s="312"/>
      <c r="AB193" s="312"/>
      <c r="AC193" s="312"/>
      <c r="AD193" s="312" t="s">
        <v>49</v>
      </c>
      <c r="AE193" s="312"/>
      <c r="AF193" s="312"/>
      <c r="AG193" s="312"/>
      <c r="AH193" s="312"/>
      <c r="AI193" s="312"/>
      <c r="AJ193" s="312"/>
      <c r="AK193" s="312"/>
      <c r="AL193" s="288"/>
      <c r="AM193" s="288"/>
      <c r="AN193" s="288"/>
      <c r="AO193" s="288"/>
      <c r="AP193" s="288"/>
      <c r="AQ193" s="288"/>
      <c r="AR193" s="288"/>
      <c r="AS193" s="288"/>
      <c r="AT193" s="8"/>
      <c r="AU193" s="8"/>
    </row>
    <row r="194" spans="1:47" ht="25.5" hidden="1" customHeight="1" x14ac:dyDescent="0.2">
      <c r="A194" s="309" t="s">
        <v>316</v>
      </c>
      <c r="B194" s="310"/>
      <c r="C194" s="310"/>
      <c r="D194" s="310"/>
      <c r="E194" s="310"/>
      <c r="F194" s="310"/>
      <c r="G194" s="310"/>
      <c r="H194" s="310"/>
      <c r="I194" s="311"/>
      <c r="J194" s="294">
        <v>130</v>
      </c>
      <c r="K194" s="294"/>
      <c r="L194" s="294"/>
      <c r="M194" s="294">
        <v>140</v>
      </c>
      <c r="N194" s="294"/>
      <c r="O194" s="294"/>
      <c r="P194" s="312">
        <f>AL194</f>
        <v>0</v>
      </c>
      <c r="Q194" s="312"/>
      <c r="R194" s="312"/>
      <c r="S194" s="312"/>
      <c r="T194" s="312"/>
      <c r="U194" s="312" t="s">
        <v>49</v>
      </c>
      <c r="V194" s="312"/>
      <c r="W194" s="312"/>
      <c r="X194" s="312"/>
      <c r="Y194" s="312"/>
      <c r="Z194" s="312" t="s">
        <v>49</v>
      </c>
      <c r="AA194" s="312"/>
      <c r="AB194" s="312"/>
      <c r="AC194" s="312"/>
      <c r="AD194" s="312" t="s">
        <v>49</v>
      </c>
      <c r="AE194" s="312"/>
      <c r="AF194" s="312"/>
      <c r="AG194" s="312"/>
      <c r="AH194" s="288" t="s">
        <v>49</v>
      </c>
      <c r="AI194" s="288"/>
      <c r="AJ194" s="288"/>
      <c r="AK194" s="288"/>
      <c r="AL194" s="288"/>
      <c r="AM194" s="288"/>
      <c r="AN194" s="288"/>
      <c r="AO194" s="288"/>
      <c r="AP194" s="288" t="s">
        <v>49</v>
      </c>
      <c r="AQ194" s="288"/>
      <c r="AR194" s="288"/>
      <c r="AS194" s="288"/>
      <c r="AT194" s="8"/>
      <c r="AU194" s="8"/>
    </row>
    <row r="195" spans="1:47" ht="51" hidden="1" customHeight="1" x14ac:dyDescent="0.2">
      <c r="A195" s="309" t="s">
        <v>317</v>
      </c>
      <c r="B195" s="310"/>
      <c r="C195" s="310"/>
      <c r="D195" s="310"/>
      <c r="E195" s="310"/>
      <c r="F195" s="310"/>
      <c r="G195" s="310"/>
      <c r="H195" s="310"/>
      <c r="I195" s="311"/>
      <c r="J195" s="294">
        <v>140</v>
      </c>
      <c r="K195" s="294"/>
      <c r="L195" s="294"/>
      <c r="M195" s="294">
        <v>150</v>
      </c>
      <c r="N195" s="294"/>
      <c r="O195" s="294"/>
      <c r="P195" s="312">
        <f>AL195</f>
        <v>0</v>
      </c>
      <c r="Q195" s="312"/>
      <c r="R195" s="312"/>
      <c r="S195" s="312"/>
      <c r="T195" s="312"/>
      <c r="U195" s="312" t="s">
        <v>49</v>
      </c>
      <c r="V195" s="312"/>
      <c r="W195" s="312"/>
      <c r="X195" s="312"/>
      <c r="Y195" s="312"/>
      <c r="Z195" s="312" t="s">
        <v>49</v>
      </c>
      <c r="AA195" s="312"/>
      <c r="AB195" s="312"/>
      <c r="AC195" s="312"/>
      <c r="AD195" s="312" t="s">
        <v>49</v>
      </c>
      <c r="AE195" s="312"/>
      <c r="AF195" s="312"/>
      <c r="AG195" s="312"/>
      <c r="AH195" s="288" t="s">
        <v>49</v>
      </c>
      <c r="AI195" s="288"/>
      <c r="AJ195" s="288"/>
      <c r="AK195" s="288"/>
      <c r="AL195" s="288"/>
      <c r="AM195" s="288"/>
      <c r="AN195" s="288"/>
      <c r="AO195" s="288"/>
      <c r="AP195" s="288" t="s">
        <v>49</v>
      </c>
      <c r="AQ195" s="288"/>
      <c r="AR195" s="288"/>
      <c r="AS195" s="288"/>
      <c r="AT195" s="8"/>
      <c r="AU195" s="8"/>
    </row>
    <row r="196" spans="1:47" hidden="1" x14ac:dyDescent="0.2">
      <c r="A196" s="309" t="s">
        <v>318</v>
      </c>
      <c r="B196" s="310"/>
      <c r="C196" s="310"/>
      <c r="D196" s="310"/>
      <c r="E196" s="310"/>
      <c r="F196" s="310"/>
      <c r="G196" s="310"/>
      <c r="H196" s="310"/>
      <c r="I196" s="311"/>
      <c r="J196" s="294">
        <v>150</v>
      </c>
      <c r="K196" s="294"/>
      <c r="L196" s="294"/>
      <c r="M196" s="304">
        <v>180</v>
      </c>
      <c r="N196" s="305"/>
      <c r="O196" s="306"/>
      <c r="P196" s="295">
        <f>AD196+Z196</f>
        <v>0</v>
      </c>
      <c r="Q196" s="296"/>
      <c r="R196" s="296"/>
      <c r="S196" s="296"/>
      <c r="T196" s="297"/>
      <c r="U196" s="295" t="s">
        <v>49</v>
      </c>
      <c r="V196" s="296"/>
      <c r="W196" s="296"/>
      <c r="X196" s="296"/>
      <c r="Y196" s="297"/>
      <c r="Z196" s="295"/>
      <c r="AA196" s="296"/>
      <c r="AB196" s="296"/>
      <c r="AC196" s="297"/>
      <c r="AD196" s="295"/>
      <c r="AE196" s="296"/>
      <c r="AF196" s="296"/>
      <c r="AG196" s="297"/>
      <c r="AH196" s="301" t="s">
        <v>49</v>
      </c>
      <c r="AI196" s="302"/>
      <c r="AJ196" s="302"/>
      <c r="AK196" s="303"/>
      <c r="AL196" s="301" t="s">
        <v>49</v>
      </c>
      <c r="AM196" s="302"/>
      <c r="AN196" s="302"/>
      <c r="AO196" s="303"/>
      <c r="AP196" s="301" t="s">
        <v>49</v>
      </c>
      <c r="AQ196" s="302"/>
      <c r="AR196" s="302"/>
      <c r="AS196" s="303"/>
      <c r="AT196" s="8"/>
      <c r="AU196" s="8"/>
    </row>
    <row r="197" spans="1:47" hidden="1" x14ac:dyDescent="0.2">
      <c r="A197" s="309" t="s">
        <v>319</v>
      </c>
      <c r="B197" s="310"/>
      <c r="C197" s="310"/>
      <c r="D197" s="310"/>
      <c r="E197" s="310"/>
      <c r="F197" s="310"/>
      <c r="G197" s="310"/>
      <c r="H197" s="310"/>
      <c r="I197" s="311"/>
      <c r="J197" s="294">
        <v>160</v>
      </c>
      <c r="K197" s="294"/>
      <c r="L197" s="294"/>
      <c r="M197" s="304">
        <v>180</v>
      </c>
      <c r="N197" s="305"/>
      <c r="O197" s="306"/>
      <c r="P197" s="295">
        <f>AL197+AP197</f>
        <v>0</v>
      </c>
      <c r="Q197" s="296"/>
      <c r="R197" s="296"/>
      <c r="S197" s="296"/>
      <c r="T197" s="297"/>
      <c r="U197" s="295" t="s">
        <v>49</v>
      </c>
      <c r="V197" s="296"/>
      <c r="W197" s="296"/>
      <c r="X197" s="296"/>
      <c r="Y197" s="297"/>
      <c r="Z197" s="295" t="s">
        <v>49</v>
      </c>
      <c r="AA197" s="296"/>
      <c r="AB197" s="296"/>
      <c r="AC197" s="297"/>
      <c r="AD197" s="295" t="s">
        <v>49</v>
      </c>
      <c r="AE197" s="296"/>
      <c r="AF197" s="296"/>
      <c r="AG197" s="297"/>
      <c r="AH197" s="301" t="s">
        <v>49</v>
      </c>
      <c r="AI197" s="302"/>
      <c r="AJ197" s="302"/>
      <c r="AK197" s="303"/>
      <c r="AL197" s="301"/>
      <c r="AM197" s="302"/>
      <c r="AN197" s="302"/>
      <c r="AO197" s="303"/>
      <c r="AP197" s="301"/>
      <c r="AQ197" s="302"/>
      <c r="AR197" s="302"/>
      <c r="AS197" s="303"/>
      <c r="AT197" s="8"/>
      <c r="AU197" s="8"/>
    </row>
    <row r="198" spans="1:47" hidden="1" x14ac:dyDescent="0.2">
      <c r="A198" s="309" t="s">
        <v>320</v>
      </c>
      <c r="B198" s="310"/>
      <c r="C198" s="310"/>
      <c r="D198" s="310"/>
      <c r="E198" s="310"/>
      <c r="F198" s="310"/>
      <c r="G198" s="310"/>
      <c r="H198" s="310"/>
      <c r="I198" s="311"/>
      <c r="J198" s="294">
        <v>180</v>
      </c>
      <c r="K198" s="294"/>
      <c r="L198" s="294"/>
      <c r="M198" s="301" t="s">
        <v>49</v>
      </c>
      <c r="N198" s="302"/>
      <c r="O198" s="303"/>
      <c r="P198" s="295">
        <f>P199+P201</f>
        <v>0</v>
      </c>
      <c r="Q198" s="296"/>
      <c r="R198" s="296"/>
      <c r="S198" s="296"/>
      <c r="T198" s="297"/>
      <c r="U198" s="295" t="s">
        <v>49</v>
      </c>
      <c r="V198" s="296"/>
      <c r="W198" s="296"/>
      <c r="X198" s="296"/>
      <c r="Y198" s="297"/>
      <c r="Z198" s="295" t="s">
        <v>49</v>
      </c>
      <c r="AA198" s="296"/>
      <c r="AB198" s="296"/>
      <c r="AC198" s="297"/>
      <c r="AD198" s="295" t="s">
        <v>49</v>
      </c>
      <c r="AE198" s="296"/>
      <c r="AF198" s="296"/>
      <c r="AG198" s="297"/>
      <c r="AH198" s="301" t="s">
        <v>49</v>
      </c>
      <c r="AI198" s="302"/>
      <c r="AJ198" s="302"/>
      <c r="AK198" s="303"/>
      <c r="AL198" s="301">
        <f>AL199+AL201</f>
        <v>0</v>
      </c>
      <c r="AM198" s="302"/>
      <c r="AN198" s="302"/>
      <c r="AO198" s="303"/>
      <c r="AP198" s="301" t="s">
        <v>49</v>
      </c>
      <c r="AQ198" s="302"/>
      <c r="AR198" s="302"/>
      <c r="AS198" s="303"/>
      <c r="AT198" s="8"/>
      <c r="AU198" s="8"/>
    </row>
    <row r="199" spans="1:47" hidden="1" x14ac:dyDescent="0.2">
      <c r="A199" s="350" t="s">
        <v>321</v>
      </c>
      <c r="B199" s="351"/>
      <c r="C199" s="351"/>
      <c r="D199" s="351"/>
      <c r="E199" s="351"/>
      <c r="F199" s="351"/>
      <c r="G199" s="351"/>
      <c r="H199" s="351"/>
      <c r="I199" s="352"/>
      <c r="J199" s="331"/>
      <c r="K199" s="332"/>
      <c r="L199" s="333"/>
      <c r="M199" s="325">
        <v>410</v>
      </c>
      <c r="N199" s="326"/>
      <c r="O199" s="327"/>
      <c r="P199" s="313">
        <f>AL199</f>
        <v>0</v>
      </c>
      <c r="Q199" s="314"/>
      <c r="R199" s="314"/>
      <c r="S199" s="314"/>
      <c r="T199" s="315"/>
      <c r="U199" s="313" t="s">
        <v>49</v>
      </c>
      <c r="V199" s="314"/>
      <c r="W199" s="314"/>
      <c r="X199" s="314"/>
      <c r="Y199" s="315"/>
      <c r="Z199" s="313" t="s">
        <v>49</v>
      </c>
      <c r="AA199" s="314"/>
      <c r="AB199" s="314"/>
      <c r="AC199" s="315"/>
      <c r="AD199" s="313" t="s">
        <v>49</v>
      </c>
      <c r="AE199" s="314"/>
      <c r="AF199" s="314"/>
      <c r="AG199" s="315"/>
      <c r="AH199" s="331" t="s">
        <v>49</v>
      </c>
      <c r="AI199" s="332"/>
      <c r="AJ199" s="332"/>
      <c r="AK199" s="333"/>
      <c r="AL199" s="331"/>
      <c r="AM199" s="332"/>
      <c r="AN199" s="332"/>
      <c r="AO199" s="333"/>
      <c r="AP199" s="331" t="s">
        <v>49</v>
      </c>
      <c r="AQ199" s="332"/>
      <c r="AR199" s="332"/>
      <c r="AS199" s="333"/>
      <c r="AT199" s="8"/>
      <c r="AU199" s="8"/>
    </row>
    <row r="200" spans="1:47" ht="12.75" hidden="1" customHeight="1" x14ac:dyDescent="0.2">
      <c r="A200" s="347" t="s">
        <v>322</v>
      </c>
      <c r="B200" s="348"/>
      <c r="C200" s="348"/>
      <c r="D200" s="348"/>
      <c r="E200" s="348"/>
      <c r="F200" s="348"/>
      <c r="G200" s="348"/>
      <c r="H200" s="348"/>
      <c r="I200" s="349"/>
      <c r="J200" s="334"/>
      <c r="K200" s="335"/>
      <c r="L200" s="336"/>
      <c r="M200" s="328"/>
      <c r="N200" s="329"/>
      <c r="O200" s="330"/>
      <c r="P200" s="316"/>
      <c r="Q200" s="317"/>
      <c r="R200" s="317"/>
      <c r="S200" s="317"/>
      <c r="T200" s="318"/>
      <c r="U200" s="316"/>
      <c r="V200" s="317"/>
      <c r="W200" s="317"/>
      <c r="X200" s="317"/>
      <c r="Y200" s="318"/>
      <c r="Z200" s="316"/>
      <c r="AA200" s="317"/>
      <c r="AB200" s="317"/>
      <c r="AC200" s="318"/>
      <c r="AD200" s="316"/>
      <c r="AE200" s="317"/>
      <c r="AF200" s="317"/>
      <c r="AG200" s="318"/>
      <c r="AH200" s="334"/>
      <c r="AI200" s="335"/>
      <c r="AJ200" s="335"/>
      <c r="AK200" s="336"/>
      <c r="AL200" s="334"/>
      <c r="AM200" s="335"/>
      <c r="AN200" s="335"/>
      <c r="AO200" s="336"/>
      <c r="AP200" s="334"/>
      <c r="AQ200" s="335"/>
      <c r="AR200" s="335"/>
      <c r="AS200" s="336"/>
      <c r="AT200" s="8"/>
      <c r="AU200" s="8"/>
    </row>
    <row r="201" spans="1:47" hidden="1" x14ac:dyDescent="0.2">
      <c r="A201" s="309" t="s">
        <v>323</v>
      </c>
      <c r="B201" s="310"/>
      <c r="C201" s="310"/>
      <c r="D201" s="310"/>
      <c r="E201" s="310"/>
      <c r="F201" s="310"/>
      <c r="G201" s="310"/>
      <c r="H201" s="310"/>
      <c r="I201" s="311"/>
      <c r="J201" s="301"/>
      <c r="K201" s="302"/>
      <c r="L201" s="303"/>
      <c r="M201" s="304">
        <v>440</v>
      </c>
      <c r="N201" s="305"/>
      <c r="O201" s="306"/>
      <c r="P201" s="295">
        <f>AL201</f>
        <v>0</v>
      </c>
      <c r="Q201" s="296"/>
      <c r="R201" s="296"/>
      <c r="S201" s="296"/>
      <c r="T201" s="297"/>
      <c r="U201" s="295" t="s">
        <v>49</v>
      </c>
      <c r="V201" s="296"/>
      <c r="W201" s="296"/>
      <c r="X201" s="296"/>
      <c r="Y201" s="297"/>
      <c r="Z201" s="295" t="s">
        <v>49</v>
      </c>
      <c r="AA201" s="296"/>
      <c r="AB201" s="296"/>
      <c r="AC201" s="297"/>
      <c r="AD201" s="295" t="s">
        <v>49</v>
      </c>
      <c r="AE201" s="296"/>
      <c r="AF201" s="296"/>
      <c r="AG201" s="297"/>
      <c r="AH201" s="301" t="s">
        <v>49</v>
      </c>
      <c r="AI201" s="302"/>
      <c r="AJ201" s="302"/>
      <c r="AK201" s="303"/>
      <c r="AL201" s="301"/>
      <c r="AM201" s="302"/>
      <c r="AN201" s="302"/>
      <c r="AO201" s="303"/>
      <c r="AP201" s="301" t="s">
        <v>49</v>
      </c>
      <c r="AQ201" s="302"/>
      <c r="AR201" s="302"/>
      <c r="AS201" s="303"/>
      <c r="AT201" s="8"/>
      <c r="AU201" s="8"/>
    </row>
    <row r="202" spans="1:47" hidden="1" x14ac:dyDescent="0.2">
      <c r="A202" s="343" t="s">
        <v>50</v>
      </c>
      <c r="B202" s="344"/>
      <c r="C202" s="344"/>
      <c r="D202" s="344"/>
      <c r="E202" s="344"/>
      <c r="F202" s="344"/>
      <c r="G202" s="344"/>
      <c r="H202" s="344"/>
      <c r="I202" s="345"/>
      <c r="J202" s="304">
        <v>200</v>
      </c>
      <c r="K202" s="305"/>
      <c r="L202" s="306"/>
      <c r="M202" s="301" t="s">
        <v>49</v>
      </c>
      <c r="N202" s="302"/>
      <c r="O202" s="303"/>
      <c r="P202" s="295">
        <f>SUM(U202:AS202)</f>
        <v>0</v>
      </c>
      <c r="Q202" s="296"/>
      <c r="R202" s="296"/>
      <c r="S202" s="296"/>
      <c r="T202" s="297"/>
      <c r="U202" s="295">
        <f>U203+U212+U217+U220+U225</f>
        <v>0</v>
      </c>
      <c r="V202" s="296"/>
      <c r="W202" s="296"/>
      <c r="X202" s="296"/>
      <c r="Y202" s="297"/>
      <c r="Z202" s="295">
        <f>Z203+Z212+Z217+Z220+Z225</f>
        <v>0</v>
      </c>
      <c r="AA202" s="296"/>
      <c r="AB202" s="296"/>
      <c r="AC202" s="297"/>
      <c r="AD202" s="295">
        <f>AD203+AD212+AD217+AD220+AD225</f>
        <v>0</v>
      </c>
      <c r="AE202" s="296"/>
      <c r="AF202" s="296"/>
      <c r="AG202" s="297"/>
      <c r="AH202" s="295">
        <f>AH203+AH212+AH217+AH220+AH225</f>
        <v>0</v>
      </c>
      <c r="AI202" s="296"/>
      <c r="AJ202" s="296"/>
      <c r="AK202" s="297"/>
      <c r="AL202" s="295">
        <f>AL203+AL212+AL217+AL220+AL225</f>
        <v>0</v>
      </c>
      <c r="AM202" s="296"/>
      <c r="AN202" s="296"/>
      <c r="AO202" s="297"/>
      <c r="AP202" s="295">
        <f>AP203+AP212+AP217+AP220+AP225</f>
        <v>0</v>
      </c>
      <c r="AQ202" s="296"/>
      <c r="AR202" s="296"/>
      <c r="AS202" s="297"/>
      <c r="AT202" s="8"/>
      <c r="AU202" s="8"/>
    </row>
    <row r="203" spans="1:47" hidden="1" x14ac:dyDescent="0.2">
      <c r="A203" s="350" t="s">
        <v>324</v>
      </c>
      <c r="B203" s="351"/>
      <c r="C203" s="351"/>
      <c r="D203" s="351"/>
      <c r="E203" s="351"/>
      <c r="F203" s="351"/>
      <c r="G203" s="351"/>
      <c r="H203" s="351"/>
      <c r="I203" s="352"/>
      <c r="J203" s="325">
        <v>210</v>
      </c>
      <c r="K203" s="326"/>
      <c r="L203" s="327"/>
      <c r="M203" s="325">
        <v>100</v>
      </c>
      <c r="N203" s="326"/>
      <c r="O203" s="327"/>
      <c r="P203" s="313">
        <f t="shared" ref="P203:P228" si="5">SUM(U203:AS203)</f>
        <v>0</v>
      </c>
      <c r="Q203" s="314"/>
      <c r="R203" s="314"/>
      <c r="S203" s="314"/>
      <c r="T203" s="315"/>
      <c r="U203" s="313">
        <f>U205</f>
        <v>0</v>
      </c>
      <c r="V203" s="314"/>
      <c r="W203" s="314"/>
      <c r="X203" s="314"/>
      <c r="Y203" s="315"/>
      <c r="Z203" s="313">
        <f>Z205</f>
        <v>0</v>
      </c>
      <c r="AA203" s="314"/>
      <c r="AB203" s="314"/>
      <c r="AC203" s="315"/>
      <c r="AD203" s="313">
        <f>AD205</f>
        <v>0</v>
      </c>
      <c r="AE203" s="314"/>
      <c r="AF203" s="314"/>
      <c r="AG203" s="315"/>
      <c r="AH203" s="331">
        <f>AH205</f>
        <v>0</v>
      </c>
      <c r="AI203" s="332"/>
      <c r="AJ203" s="332"/>
      <c r="AK203" s="333"/>
      <c r="AL203" s="331">
        <f>AL205</f>
        <v>0</v>
      </c>
      <c r="AM203" s="332"/>
      <c r="AN203" s="332"/>
      <c r="AO203" s="333"/>
      <c r="AP203" s="331">
        <f>AP205</f>
        <v>0</v>
      </c>
      <c r="AQ203" s="332"/>
      <c r="AR203" s="332"/>
      <c r="AS203" s="333"/>
      <c r="AT203" s="8"/>
      <c r="AU203" s="8"/>
    </row>
    <row r="204" spans="1:47" ht="12.75" hidden="1" customHeight="1" x14ac:dyDescent="0.2">
      <c r="A204" s="347" t="s">
        <v>325</v>
      </c>
      <c r="B204" s="348"/>
      <c r="C204" s="348"/>
      <c r="D204" s="348"/>
      <c r="E204" s="348"/>
      <c r="F204" s="348"/>
      <c r="G204" s="348"/>
      <c r="H204" s="348"/>
      <c r="I204" s="349"/>
      <c r="J204" s="328"/>
      <c r="K204" s="329"/>
      <c r="L204" s="330"/>
      <c r="M204" s="328"/>
      <c r="N204" s="329"/>
      <c r="O204" s="330"/>
      <c r="P204" s="316">
        <f t="shared" si="5"/>
        <v>0</v>
      </c>
      <c r="Q204" s="317"/>
      <c r="R204" s="317"/>
      <c r="S204" s="317"/>
      <c r="T204" s="318"/>
      <c r="U204" s="316"/>
      <c r="V204" s="317"/>
      <c r="W204" s="317"/>
      <c r="X204" s="317"/>
      <c r="Y204" s="318"/>
      <c r="Z204" s="316"/>
      <c r="AA204" s="317"/>
      <c r="AB204" s="317"/>
      <c r="AC204" s="318"/>
      <c r="AD204" s="316"/>
      <c r="AE204" s="317"/>
      <c r="AF204" s="317"/>
      <c r="AG204" s="318"/>
      <c r="AH204" s="334"/>
      <c r="AI204" s="335"/>
      <c r="AJ204" s="335"/>
      <c r="AK204" s="336"/>
      <c r="AL204" s="334"/>
      <c r="AM204" s="335"/>
      <c r="AN204" s="335"/>
      <c r="AO204" s="336"/>
      <c r="AP204" s="334"/>
      <c r="AQ204" s="335"/>
      <c r="AR204" s="335"/>
      <c r="AS204" s="336"/>
      <c r="AT204" s="8"/>
      <c r="AU204" s="8"/>
    </row>
    <row r="205" spans="1:47" hidden="1" x14ac:dyDescent="0.2">
      <c r="A205" s="350" t="s">
        <v>326</v>
      </c>
      <c r="B205" s="351"/>
      <c r="C205" s="351"/>
      <c r="D205" s="351"/>
      <c r="E205" s="351"/>
      <c r="F205" s="351"/>
      <c r="G205" s="351"/>
      <c r="H205" s="351"/>
      <c r="I205" s="352"/>
      <c r="J205" s="325">
        <v>211</v>
      </c>
      <c r="K205" s="326"/>
      <c r="L205" s="327"/>
      <c r="M205" s="325">
        <v>110</v>
      </c>
      <c r="N205" s="326"/>
      <c r="O205" s="327"/>
      <c r="P205" s="313">
        <f t="shared" si="5"/>
        <v>0</v>
      </c>
      <c r="Q205" s="314"/>
      <c r="R205" s="314"/>
      <c r="S205" s="314"/>
      <c r="T205" s="315"/>
      <c r="U205" s="313">
        <f>SUM(U207:Y211)</f>
        <v>0</v>
      </c>
      <c r="V205" s="314"/>
      <c r="W205" s="314"/>
      <c r="X205" s="314"/>
      <c r="Y205" s="315"/>
      <c r="Z205" s="313">
        <f>SUM(Z207:AC211)</f>
        <v>0</v>
      </c>
      <c r="AA205" s="314"/>
      <c r="AB205" s="314"/>
      <c r="AC205" s="315"/>
      <c r="AD205" s="313">
        <f>SUM(AD207:AG211)</f>
        <v>0</v>
      </c>
      <c r="AE205" s="314"/>
      <c r="AF205" s="314"/>
      <c r="AG205" s="315"/>
      <c r="AH205" s="331">
        <f>SUM(AH207:AK211)</f>
        <v>0</v>
      </c>
      <c r="AI205" s="332"/>
      <c r="AJ205" s="332"/>
      <c r="AK205" s="333"/>
      <c r="AL205" s="331">
        <f>SUM(AL207:AO211)</f>
        <v>0</v>
      </c>
      <c r="AM205" s="332"/>
      <c r="AN205" s="332"/>
      <c r="AO205" s="333"/>
      <c r="AP205" s="331">
        <f>SUM(AP207:AS211)</f>
        <v>0</v>
      </c>
      <c r="AQ205" s="332"/>
      <c r="AR205" s="332"/>
      <c r="AS205" s="333"/>
      <c r="AT205" s="8"/>
      <c r="AU205" s="8"/>
    </row>
    <row r="206" spans="1:47" ht="25.5" hidden="1" customHeight="1" x14ac:dyDescent="0.2">
      <c r="A206" s="347" t="s">
        <v>327</v>
      </c>
      <c r="B206" s="348"/>
      <c r="C206" s="348"/>
      <c r="D206" s="348"/>
      <c r="E206" s="348"/>
      <c r="F206" s="348"/>
      <c r="G206" s="348"/>
      <c r="H206" s="348"/>
      <c r="I206" s="349"/>
      <c r="J206" s="328"/>
      <c r="K206" s="329"/>
      <c r="L206" s="330"/>
      <c r="M206" s="328"/>
      <c r="N206" s="329"/>
      <c r="O206" s="330"/>
      <c r="P206" s="316">
        <f t="shared" si="5"/>
        <v>0</v>
      </c>
      <c r="Q206" s="317"/>
      <c r="R206" s="317"/>
      <c r="S206" s="317"/>
      <c r="T206" s="318"/>
      <c r="U206" s="316"/>
      <c r="V206" s="317"/>
      <c r="W206" s="317"/>
      <c r="X206" s="317"/>
      <c r="Y206" s="318"/>
      <c r="Z206" s="316"/>
      <c r="AA206" s="317"/>
      <c r="AB206" s="317"/>
      <c r="AC206" s="318"/>
      <c r="AD206" s="316"/>
      <c r="AE206" s="317"/>
      <c r="AF206" s="317"/>
      <c r="AG206" s="318"/>
      <c r="AH206" s="334"/>
      <c r="AI206" s="335"/>
      <c r="AJ206" s="335"/>
      <c r="AK206" s="336"/>
      <c r="AL206" s="334"/>
      <c r="AM206" s="335"/>
      <c r="AN206" s="335"/>
      <c r="AO206" s="336"/>
      <c r="AP206" s="334"/>
      <c r="AQ206" s="335"/>
      <c r="AR206" s="335"/>
      <c r="AS206" s="336"/>
      <c r="AT206" s="8"/>
      <c r="AU206" s="8"/>
    </row>
    <row r="207" spans="1:47" hidden="1" x14ac:dyDescent="0.2">
      <c r="A207" s="350" t="s">
        <v>328</v>
      </c>
      <c r="B207" s="351"/>
      <c r="C207" s="351"/>
      <c r="D207" s="351"/>
      <c r="E207" s="351"/>
      <c r="F207" s="351"/>
      <c r="G207" s="351"/>
      <c r="H207" s="351"/>
      <c r="I207" s="352"/>
      <c r="J207" s="331"/>
      <c r="K207" s="332"/>
      <c r="L207" s="333"/>
      <c r="M207" s="325">
        <v>111</v>
      </c>
      <c r="N207" s="326"/>
      <c r="O207" s="327"/>
      <c r="P207" s="313">
        <f t="shared" si="5"/>
        <v>0</v>
      </c>
      <c r="Q207" s="314"/>
      <c r="R207" s="314"/>
      <c r="S207" s="314"/>
      <c r="T207" s="315"/>
      <c r="U207" s="319"/>
      <c r="V207" s="320"/>
      <c r="W207" s="320"/>
      <c r="X207" s="320"/>
      <c r="Y207" s="321"/>
      <c r="Z207" s="313"/>
      <c r="AA207" s="314"/>
      <c r="AB207" s="314"/>
      <c r="AC207" s="315"/>
      <c r="AD207" s="313"/>
      <c r="AE207" s="314"/>
      <c r="AF207" s="314"/>
      <c r="AG207" s="315"/>
      <c r="AH207" s="313"/>
      <c r="AI207" s="314"/>
      <c r="AJ207" s="314"/>
      <c r="AK207" s="315"/>
      <c r="AL207" s="331"/>
      <c r="AM207" s="332"/>
      <c r="AN207" s="332"/>
      <c r="AO207" s="333"/>
      <c r="AP207" s="331"/>
      <c r="AQ207" s="332"/>
      <c r="AR207" s="332"/>
      <c r="AS207" s="333"/>
      <c r="AT207" s="8"/>
      <c r="AU207" s="8"/>
    </row>
    <row r="208" spans="1:47" ht="12.75" hidden="1" customHeight="1" x14ac:dyDescent="0.2">
      <c r="A208" s="347" t="s">
        <v>329</v>
      </c>
      <c r="B208" s="348"/>
      <c r="C208" s="348"/>
      <c r="D208" s="348"/>
      <c r="E208" s="348"/>
      <c r="F208" s="348"/>
      <c r="G208" s="348"/>
      <c r="H208" s="348"/>
      <c r="I208" s="349"/>
      <c r="J208" s="334"/>
      <c r="K208" s="335"/>
      <c r="L208" s="336"/>
      <c r="M208" s="328"/>
      <c r="N208" s="329"/>
      <c r="O208" s="330"/>
      <c r="P208" s="316">
        <f t="shared" si="5"/>
        <v>0</v>
      </c>
      <c r="Q208" s="317"/>
      <c r="R208" s="317"/>
      <c r="S208" s="317"/>
      <c r="T208" s="318"/>
      <c r="U208" s="322"/>
      <c r="V208" s="323"/>
      <c r="W208" s="323"/>
      <c r="X208" s="323"/>
      <c r="Y208" s="324"/>
      <c r="Z208" s="316"/>
      <c r="AA208" s="317"/>
      <c r="AB208" s="317"/>
      <c r="AC208" s="318"/>
      <c r="AD208" s="316"/>
      <c r="AE208" s="317"/>
      <c r="AF208" s="317"/>
      <c r="AG208" s="318"/>
      <c r="AH208" s="316"/>
      <c r="AI208" s="317"/>
      <c r="AJ208" s="317"/>
      <c r="AK208" s="318"/>
      <c r="AL208" s="334"/>
      <c r="AM208" s="335"/>
      <c r="AN208" s="335"/>
      <c r="AO208" s="336"/>
      <c r="AP208" s="334"/>
      <c r="AQ208" s="335"/>
      <c r="AR208" s="335"/>
      <c r="AS208" s="336"/>
      <c r="AT208" s="8"/>
      <c r="AU208" s="8"/>
    </row>
    <row r="209" spans="1:47" ht="25.5" hidden="1" customHeight="1" x14ac:dyDescent="0.2">
      <c r="A209" s="309" t="s">
        <v>330</v>
      </c>
      <c r="B209" s="310"/>
      <c r="C209" s="310"/>
      <c r="D209" s="310"/>
      <c r="E209" s="310"/>
      <c r="F209" s="310"/>
      <c r="G209" s="310"/>
      <c r="H209" s="310"/>
      <c r="I209" s="311"/>
      <c r="J209" s="301"/>
      <c r="K209" s="302"/>
      <c r="L209" s="303"/>
      <c r="M209" s="304">
        <v>112</v>
      </c>
      <c r="N209" s="305"/>
      <c r="O209" s="306"/>
      <c r="P209" s="295">
        <f t="shared" si="5"/>
        <v>0</v>
      </c>
      <c r="Q209" s="296"/>
      <c r="R209" s="296"/>
      <c r="S209" s="296"/>
      <c r="T209" s="297"/>
      <c r="U209" s="295"/>
      <c r="V209" s="296"/>
      <c r="W209" s="296"/>
      <c r="X209" s="296"/>
      <c r="Y209" s="297"/>
      <c r="Z209" s="295"/>
      <c r="AA209" s="296"/>
      <c r="AB209" s="296"/>
      <c r="AC209" s="297"/>
      <c r="AD209" s="295"/>
      <c r="AE209" s="296"/>
      <c r="AF209" s="296"/>
      <c r="AG209" s="297"/>
      <c r="AH209" s="295"/>
      <c r="AI209" s="296"/>
      <c r="AJ209" s="296"/>
      <c r="AK209" s="297"/>
      <c r="AL209" s="295"/>
      <c r="AM209" s="296"/>
      <c r="AN209" s="296"/>
      <c r="AO209" s="297"/>
      <c r="AP209" s="295"/>
      <c r="AQ209" s="296"/>
      <c r="AR209" s="296"/>
      <c r="AS209" s="297"/>
      <c r="AT209" s="8"/>
      <c r="AU209" s="8"/>
    </row>
    <row r="210" spans="1:47" ht="51" hidden="1" customHeight="1" x14ac:dyDescent="0.2">
      <c r="A210" s="309" t="s">
        <v>331</v>
      </c>
      <c r="B210" s="310"/>
      <c r="C210" s="310"/>
      <c r="D210" s="310"/>
      <c r="E210" s="310"/>
      <c r="F210" s="310"/>
      <c r="G210" s="310"/>
      <c r="H210" s="310"/>
      <c r="I210" s="311"/>
      <c r="J210" s="301"/>
      <c r="K210" s="302"/>
      <c r="L210" s="303"/>
      <c r="M210" s="304">
        <v>113</v>
      </c>
      <c r="N210" s="305"/>
      <c r="O210" s="306"/>
      <c r="P210" s="295">
        <f t="shared" si="5"/>
        <v>0</v>
      </c>
      <c r="Q210" s="296"/>
      <c r="R210" s="296"/>
      <c r="S210" s="296"/>
      <c r="T210" s="297"/>
      <c r="U210" s="295"/>
      <c r="V210" s="296"/>
      <c r="W210" s="296"/>
      <c r="X210" s="296"/>
      <c r="Y210" s="297"/>
      <c r="Z210" s="295"/>
      <c r="AA210" s="296"/>
      <c r="AB210" s="296"/>
      <c r="AC210" s="297"/>
      <c r="AD210" s="295"/>
      <c r="AE210" s="296"/>
      <c r="AF210" s="296"/>
      <c r="AG210" s="297"/>
      <c r="AH210" s="295"/>
      <c r="AI210" s="296"/>
      <c r="AJ210" s="296"/>
      <c r="AK210" s="297"/>
      <c r="AL210" s="295"/>
      <c r="AM210" s="296"/>
      <c r="AN210" s="296"/>
      <c r="AO210" s="297"/>
      <c r="AP210" s="295"/>
      <c r="AQ210" s="296"/>
      <c r="AR210" s="296"/>
      <c r="AS210" s="297"/>
      <c r="AT210" s="8"/>
      <c r="AU210" s="8"/>
    </row>
    <row r="211" spans="1:47" ht="51" hidden="1" customHeight="1" x14ac:dyDescent="0.2">
      <c r="A211" s="309" t="s">
        <v>332</v>
      </c>
      <c r="B211" s="310"/>
      <c r="C211" s="310"/>
      <c r="D211" s="310"/>
      <c r="E211" s="310"/>
      <c r="F211" s="310"/>
      <c r="G211" s="310"/>
      <c r="H211" s="310"/>
      <c r="I211" s="311"/>
      <c r="J211" s="301"/>
      <c r="K211" s="302"/>
      <c r="L211" s="303"/>
      <c r="M211" s="304">
        <v>119</v>
      </c>
      <c r="N211" s="305"/>
      <c r="O211" s="306"/>
      <c r="P211" s="295">
        <f t="shared" si="5"/>
        <v>0</v>
      </c>
      <c r="Q211" s="296"/>
      <c r="R211" s="296"/>
      <c r="S211" s="296"/>
      <c r="T211" s="297"/>
      <c r="U211" s="295"/>
      <c r="V211" s="296"/>
      <c r="W211" s="296"/>
      <c r="X211" s="296"/>
      <c r="Y211" s="297"/>
      <c r="Z211" s="295"/>
      <c r="AA211" s="296"/>
      <c r="AB211" s="296"/>
      <c r="AC211" s="297"/>
      <c r="AD211" s="295"/>
      <c r="AE211" s="296"/>
      <c r="AF211" s="296"/>
      <c r="AG211" s="297"/>
      <c r="AH211" s="295"/>
      <c r="AI211" s="296"/>
      <c r="AJ211" s="296"/>
      <c r="AK211" s="297"/>
      <c r="AL211" s="295"/>
      <c r="AM211" s="296"/>
      <c r="AN211" s="296"/>
      <c r="AO211" s="297"/>
      <c r="AP211" s="295"/>
      <c r="AQ211" s="296"/>
      <c r="AR211" s="296"/>
      <c r="AS211" s="297"/>
      <c r="AT211" s="8"/>
      <c r="AU211" s="8"/>
    </row>
    <row r="212" spans="1:47" ht="25.5" hidden="1" customHeight="1" x14ac:dyDescent="0.2">
      <c r="A212" s="309" t="s">
        <v>333</v>
      </c>
      <c r="B212" s="310"/>
      <c r="C212" s="310"/>
      <c r="D212" s="310"/>
      <c r="E212" s="310"/>
      <c r="F212" s="310"/>
      <c r="G212" s="310"/>
      <c r="H212" s="310"/>
      <c r="I212" s="311"/>
      <c r="J212" s="304">
        <v>220</v>
      </c>
      <c r="K212" s="305"/>
      <c r="L212" s="306"/>
      <c r="M212" s="304">
        <v>300</v>
      </c>
      <c r="N212" s="305"/>
      <c r="O212" s="306"/>
      <c r="P212" s="295">
        <f t="shared" si="5"/>
        <v>0</v>
      </c>
      <c r="Q212" s="296"/>
      <c r="R212" s="296"/>
      <c r="S212" s="296"/>
      <c r="T212" s="297"/>
      <c r="U212" s="295">
        <f>SUM(U213:Y216)</f>
        <v>0</v>
      </c>
      <c r="V212" s="296"/>
      <c r="W212" s="296"/>
      <c r="X212" s="296"/>
      <c r="Y212" s="297"/>
      <c r="Z212" s="295">
        <f>SUM(Z213:AC216)</f>
        <v>0</v>
      </c>
      <c r="AA212" s="296"/>
      <c r="AB212" s="296"/>
      <c r="AC212" s="297"/>
      <c r="AD212" s="295">
        <f>SUM(AD213:AG216)</f>
        <v>0</v>
      </c>
      <c r="AE212" s="296"/>
      <c r="AF212" s="296"/>
      <c r="AG212" s="297"/>
      <c r="AH212" s="301">
        <f>SUM(AH213:AK216)</f>
        <v>0</v>
      </c>
      <c r="AI212" s="302"/>
      <c r="AJ212" s="302"/>
      <c r="AK212" s="303"/>
      <c r="AL212" s="301">
        <f>SUM(AL213:AO216)</f>
        <v>0</v>
      </c>
      <c r="AM212" s="302"/>
      <c r="AN212" s="302"/>
      <c r="AO212" s="303"/>
      <c r="AP212" s="301">
        <f>SUM(AP213:AS216)</f>
        <v>0</v>
      </c>
      <c r="AQ212" s="302"/>
      <c r="AR212" s="302"/>
      <c r="AS212" s="303"/>
      <c r="AT212" s="8"/>
      <c r="AU212" s="8"/>
    </row>
    <row r="213" spans="1:47" hidden="1" x14ac:dyDescent="0.2">
      <c r="A213" s="350" t="s">
        <v>334</v>
      </c>
      <c r="B213" s="351"/>
      <c r="C213" s="351"/>
      <c r="D213" s="351"/>
      <c r="E213" s="351"/>
      <c r="F213" s="351"/>
      <c r="G213" s="351"/>
      <c r="H213" s="351"/>
      <c r="I213" s="352"/>
      <c r="J213" s="331"/>
      <c r="K213" s="332"/>
      <c r="L213" s="333"/>
      <c r="M213" s="325">
        <v>321</v>
      </c>
      <c r="N213" s="326"/>
      <c r="O213" s="327"/>
      <c r="P213" s="313">
        <f t="shared" si="5"/>
        <v>0</v>
      </c>
      <c r="Q213" s="314"/>
      <c r="R213" s="314"/>
      <c r="S213" s="314"/>
      <c r="T213" s="315"/>
      <c r="U213" s="319"/>
      <c r="V213" s="320"/>
      <c r="W213" s="320"/>
      <c r="X213" s="320"/>
      <c r="Y213" s="321"/>
      <c r="Z213" s="313"/>
      <c r="AA213" s="314"/>
      <c r="AB213" s="314"/>
      <c r="AC213" s="315"/>
      <c r="AD213" s="313"/>
      <c r="AE213" s="314"/>
      <c r="AF213" s="314"/>
      <c r="AG213" s="315"/>
      <c r="AH213" s="313"/>
      <c r="AI213" s="314"/>
      <c r="AJ213" s="314"/>
      <c r="AK213" s="315"/>
      <c r="AL213" s="331"/>
      <c r="AM213" s="332"/>
      <c r="AN213" s="332"/>
      <c r="AO213" s="333"/>
      <c r="AP213" s="331"/>
      <c r="AQ213" s="332"/>
      <c r="AR213" s="332"/>
      <c r="AS213" s="333"/>
      <c r="AT213" s="8"/>
      <c r="AU213" s="8"/>
    </row>
    <row r="214" spans="1:47" ht="38.25" hidden="1" customHeight="1" x14ac:dyDescent="0.2">
      <c r="A214" s="347" t="s">
        <v>335</v>
      </c>
      <c r="B214" s="348"/>
      <c r="C214" s="348"/>
      <c r="D214" s="348"/>
      <c r="E214" s="348"/>
      <c r="F214" s="348"/>
      <c r="G214" s="348"/>
      <c r="H214" s="348"/>
      <c r="I214" s="349"/>
      <c r="J214" s="334"/>
      <c r="K214" s="335"/>
      <c r="L214" s="336"/>
      <c r="M214" s="328"/>
      <c r="N214" s="329"/>
      <c r="O214" s="330"/>
      <c r="P214" s="316">
        <f t="shared" si="5"/>
        <v>0</v>
      </c>
      <c r="Q214" s="317"/>
      <c r="R214" s="317"/>
      <c r="S214" s="317"/>
      <c r="T214" s="318"/>
      <c r="U214" s="322"/>
      <c r="V214" s="323"/>
      <c r="W214" s="323"/>
      <c r="X214" s="323"/>
      <c r="Y214" s="324"/>
      <c r="Z214" s="316"/>
      <c r="AA214" s="317"/>
      <c r="AB214" s="317"/>
      <c r="AC214" s="318"/>
      <c r="AD214" s="316"/>
      <c r="AE214" s="317"/>
      <c r="AF214" s="317"/>
      <c r="AG214" s="318"/>
      <c r="AH214" s="316"/>
      <c r="AI214" s="317"/>
      <c r="AJ214" s="317"/>
      <c r="AK214" s="318"/>
      <c r="AL214" s="334"/>
      <c r="AM214" s="335"/>
      <c r="AN214" s="335"/>
      <c r="AO214" s="336"/>
      <c r="AP214" s="334"/>
      <c r="AQ214" s="335"/>
      <c r="AR214" s="335"/>
      <c r="AS214" s="336"/>
      <c r="AT214" s="8"/>
      <c r="AU214" s="8"/>
    </row>
    <row r="215" spans="1:47" hidden="1" x14ac:dyDescent="0.2">
      <c r="A215" s="309" t="s">
        <v>336</v>
      </c>
      <c r="B215" s="310"/>
      <c r="C215" s="310"/>
      <c r="D215" s="310"/>
      <c r="E215" s="310"/>
      <c r="F215" s="310"/>
      <c r="G215" s="310"/>
      <c r="H215" s="310"/>
      <c r="I215" s="311"/>
      <c r="J215" s="301"/>
      <c r="K215" s="302"/>
      <c r="L215" s="303"/>
      <c r="M215" s="304">
        <v>340</v>
      </c>
      <c r="N215" s="305"/>
      <c r="O215" s="306"/>
      <c r="P215" s="295">
        <f t="shared" si="5"/>
        <v>0</v>
      </c>
      <c r="Q215" s="296"/>
      <c r="R215" s="296"/>
      <c r="S215" s="296"/>
      <c r="T215" s="297"/>
      <c r="U215" s="353"/>
      <c r="V215" s="354"/>
      <c r="W215" s="354"/>
      <c r="X215" s="354"/>
      <c r="Y215" s="355"/>
      <c r="Z215" s="295"/>
      <c r="AA215" s="296"/>
      <c r="AB215" s="296"/>
      <c r="AC215" s="297"/>
      <c r="AD215" s="295"/>
      <c r="AE215" s="296"/>
      <c r="AF215" s="296"/>
      <c r="AG215" s="297"/>
      <c r="AH215" s="295"/>
      <c r="AI215" s="296"/>
      <c r="AJ215" s="296"/>
      <c r="AK215" s="297"/>
      <c r="AL215" s="301"/>
      <c r="AM215" s="302"/>
      <c r="AN215" s="302"/>
      <c r="AO215" s="303"/>
      <c r="AP215" s="301"/>
      <c r="AQ215" s="302"/>
      <c r="AR215" s="302"/>
      <c r="AS215" s="303"/>
      <c r="AT215" s="8"/>
      <c r="AU215" s="8"/>
    </row>
    <row r="216" spans="1:47" hidden="1" x14ac:dyDescent="0.2">
      <c r="A216" s="309" t="s">
        <v>337</v>
      </c>
      <c r="B216" s="310"/>
      <c r="C216" s="310"/>
      <c r="D216" s="310"/>
      <c r="E216" s="310"/>
      <c r="F216" s="310"/>
      <c r="G216" s="310"/>
      <c r="H216" s="310"/>
      <c r="I216" s="311"/>
      <c r="J216" s="301"/>
      <c r="K216" s="302"/>
      <c r="L216" s="303"/>
      <c r="M216" s="304">
        <v>350</v>
      </c>
      <c r="N216" s="305"/>
      <c r="O216" s="306"/>
      <c r="P216" s="295">
        <f t="shared" si="5"/>
        <v>0</v>
      </c>
      <c r="Q216" s="296"/>
      <c r="R216" s="296"/>
      <c r="S216" s="296"/>
      <c r="T216" s="297"/>
      <c r="U216" s="353"/>
      <c r="V216" s="354"/>
      <c r="W216" s="354"/>
      <c r="X216" s="354"/>
      <c r="Y216" s="355"/>
      <c r="Z216" s="295"/>
      <c r="AA216" s="296"/>
      <c r="AB216" s="296"/>
      <c r="AC216" s="297"/>
      <c r="AD216" s="295"/>
      <c r="AE216" s="296"/>
      <c r="AF216" s="296"/>
      <c r="AG216" s="297"/>
      <c r="AH216" s="295"/>
      <c r="AI216" s="296"/>
      <c r="AJ216" s="296"/>
      <c r="AK216" s="297"/>
      <c r="AL216" s="301"/>
      <c r="AM216" s="302"/>
      <c r="AN216" s="302"/>
      <c r="AO216" s="303"/>
      <c r="AP216" s="301"/>
      <c r="AQ216" s="302"/>
      <c r="AR216" s="302"/>
      <c r="AS216" s="303"/>
      <c r="AT216" s="8"/>
      <c r="AU216" s="8"/>
    </row>
    <row r="217" spans="1:47" hidden="1" x14ac:dyDescent="0.2">
      <c r="A217" s="309" t="s">
        <v>338</v>
      </c>
      <c r="B217" s="310"/>
      <c r="C217" s="310"/>
      <c r="D217" s="310"/>
      <c r="E217" s="310"/>
      <c r="F217" s="310"/>
      <c r="G217" s="310"/>
      <c r="H217" s="310"/>
      <c r="I217" s="311"/>
      <c r="J217" s="301"/>
      <c r="K217" s="302"/>
      <c r="L217" s="303"/>
      <c r="M217" s="304">
        <v>830</v>
      </c>
      <c r="N217" s="305"/>
      <c r="O217" s="306"/>
      <c r="P217" s="295">
        <f t="shared" si="5"/>
        <v>0</v>
      </c>
      <c r="Q217" s="296"/>
      <c r="R217" s="296"/>
      <c r="S217" s="296"/>
      <c r="T217" s="297"/>
      <c r="U217" s="295">
        <f>U218</f>
        <v>0</v>
      </c>
      <c r="V217" s="296"/>
      <c r="W217" s="296"/>
      <c r="X217" s="296"/>
      <c r="Y217" s="297"/>
      <c r="Z217" s="295">
        <f>Z218</f>
        <v>0</v>
      </c>
      <c r="AA217" s="296"/>
      <c r="AB217" s="296"/>
      <c r="AC217" s="297"/>
      <c r="AD217" s="295">
        <f>AD218</f>
        <v>0</v>
      </c>
      <c r="AE217" s="296"/>
      <c r="AF217" s="296"/>
      <c r="AG217" s="297"/>
      <c r="AH217" s="295">
        <f>AH218</f>
        <v>0</v>
      </c>
      <c r="AI217" s="296"/>
      <c r="AJ217" s="296"/>
      <c r="AK217" s="297"/>
      <c r="AL217" s="295">
        <f>AL218</f>
        <v>0</v>
      </c>
      <c r="AM217" s="296"/>
      <c r="AN217" s="296"/>
      <c r="AO217" s="297"/>
      <c r="AP217" s="295">
        <f>AP218</f>
        <v>0</v>
      </c>
      <c r="AQ217" s="296"/>
      <c r="AR217" s="296"/>
      <c r="AS217" s="297"/>
      <c r="AT217" s="8"/>
      <c r="AU217" s="8"/>
    </row>
    <row r="218" spans="1:47" hidden="1" x14ac:dyDescent="0.2">
      <c r="A218" s="350" t="s">
        <v>339</v>
      </c>
      <c r="B218" s="351"/>
      <c r="C218" s="351"/>
      <c r="D218" s="351"/>
      <c r="E218" s="351"/>
      <c r="F218" s="351"/>
      <c r="G218" s="351"/>
      <c r="H218" s="351"/>
      <c r="I218" s="352"/>
      <c r="J218" s="331"/>
      <c r="K218" s="332"/>
      <c r="L218" s="333"/>
      <c r="M218" s="325">
        <v>831</v>
      </c>
      <c r="N218" s="326"/>
      <c r="O218" s="327"/>
      <c r="P218" s="313">
        <f t="shared" si="5"/>
        <v>0</v>
      </c>
      <c r="Q218" s="314"/>
      <c r="R218" s="314"/>
      <c r="S218" s="314"/>
      <c r="T218" s="315"/>
      <c r="U218" s="319"/>
      <c r="V218" s="320"/>
      <c r="W218" s="320"/>
      <c r="X218" s="320"/>
      <c r="Y218" s="321"/>
      <c r="Z218" s="313"/>
      <c r="AA218" s="314"/>
      <c r="AB218" s="314"/>
      <c r="AC218" s="315"/>
      <c r="AD218" s="313"/>
      <c r="AE218" s="314"/>
      <c r="AF218" s="314"/>
      <c r="AG218" s="315"/>
      <c r="AH218" s="313"/>
      <c r="AI218" s="314"/>
      <c r="AJ218" s="314"/>
      <c r="AK218" s="315"/>
      <c r="AL218" s="331"/>
      <c r="AM218" s="332"/>
      <c r="AN218" s="332"/>
      <c r="AO218" s="333"/>
      <c r="AP218" s="331"/>
      <c r="AQ218" s="332"/>
      <c r="AR218" s="332"/>
      <c r="AS218" s="333"/>
      <c r="AT218" s="8"/>
      <c r="AU218" s="8"/>
    </row>
    <row r="219" spans="1:47" ht="114" hidden="1" customHeight="1" x14ac:dyDescent="0.2">
      <c r="A219" s="347" t="s">
        <v>340</v>
      </c>
      <c r="B219" s="348"/>
      <c r="C219" s="348"/>
      <c r="D219" s="348"/>
      <c r="E219" s="348"/>
      <c r="F219" s="348"/>
      <c r="G219" s="348"/>
      <c r="H219" s="348"/>
      <c r="I219" s="349"/>
      <c r="J219" s="334"/>
      <c r="K219" s="335"/>
      <c r="L219" s="336"/>
      <c r="M219" s="328"/>
      <c r="N219" s="329"/>
      <c r="O219" s="330"/>
      <c r="P219" s="316">
        <f t="shared" si="5"/>
        <v>0</v>
      </c>
      <c r="Q219" s="317"/>
      <c r="R219" s="317"/>
      <c r="S219" s="317"/>
      <c r="T219" s="318"/>
      <c r="U219" s="322"/>
      <c r="V219" s="323"/>
      <c r="W219" s="323"/>
      <c r="X219" s="323"/>
      <c r="Y219" s="324"/>
      <c r="Z219" s="316"/>
      <c r="AA219" s="317"/>
      <c r="AB219" s="317"/>
      <c r="AC219" s="318"/>
      <c r="AD219" s="316"/>
      <c r="AE219" s="317"/>
      <c r="AF219" s="317"/>
      <c r="AG219" s="318"/>
      <c r="AH219" s="316"/>
      <c r="AI219" s="317"/>
      <c r="AJ219" s="317"/>
      <c r="AK219" s="318"/>
      <c r="AL219" s="334"/>
      <c r="AM219" s="335"/>
      <c r="AN219" s="335"/>
      <c r="AO219" s="336"/>
      <c r="AP219" s="334"/>
      <c r="AQ219" s="335"/>
      <c r="AR219" s="335"/>
      <c r="AS219" s="336"/>
      <c r="AT219" s="8"/>
      <c r="AU219" s="8"/>
    </row>
    <row r="220" spans="1:47" ht="27" hidden="1" customHeight="1" x14ac:dyDescent="0.2">
      <c r="A220" s="309" t="s">
        <v>341</v>
      </c>
      <c r="B220" s="310"/>
      <c r="C220" s="310"/>
      <c r="D220" s="310"/>
      <c r="E220" s="310"/>
      <c r="F220" s="310"/>
      <c r="G220" s="310"/>
      <c r="H220" s="310"/>
      <c r="I220" s="311"/>
      <c r="J220" s="304">
        <v>230</v>
      </c>
      <c r="K220" s="305"/>
      <c r="L220" s="306"/>
      <c r="M220" s="304">
        <v>850</v>
      </c>
      <c r="N220" s="305"/>
      <c r="O220" s="306"/>
      <c r="P220" s="295">
        <f t="shared" si="5"/>
        <v>0</v>
      </c>
      <c r="Q220" s="296"/>
      <c r="R220" s="296"/>
      <c r="S220" s="296"/>
      <c r="T220" s="297"/>
      <c r="U220" s="295">
        <f>SUM(U221:Y224)</f>
        <v>0</v>
      </c>
      <c r="V220" s="296"/>
      <c r="W220" s="296"/>
      <c r="X220" s="296"/>
      <c r="Y220" s="297"/>
      <c r="Z220" s="295">
        <f>SUM(Z221:AC224)</f>
        <v>0</v>
      </c>
      <c r="AA220" s="296"/>
      <c r="AB220" s="296"/>
      <c r="AC220" s="297"/>
      <c r="AD220" s="295">
        <f>SUM(AD221:AG224)</f>
        <v>0</v>
      </c>
      <c r="AE220" s="296"/>
      <c r="AF220" s="296"/>
      <c r="AG220" s="297"/>
      <c r="AH220" s="301">
        <f>SUM(AH221:AK224)</f>
        <v>0</v>
      </c>
      <c r="AI220" s="302"/>
      <c r="AJ220" s="302"/>
      <c r="AK220" s="303"/>
      <c r="AL220" s="301">
        <f>SUM(AL221:AO224)</f>
        <v>0</v>
      </c>
      <c r="AM220" s="302"/>
      <c r="AN220" s="302"/>
      <c r="AO220" s="303"/>
      <c r="AP220" s="301">
        <f>SUM(AP221:AS224)</f>
        <v>0</v>
      </c>
      <c r="AQ220" s="302"/>
      <c r="AR220" s="302"/>
      <c r="AS220" s="303"/>
      <c r="AT220" s="8"/>
      <c r="AU220" s="8"/>
    </row>
    <row r="221" spans="1:47" hidden="1" x14ac:dyDescent="0.2">
      <c r="A221" s="350" t="s">
        <v>339</v>
      </c>
      <c r="B221" s="351"/>
      <c r="C221" s="351"/>
      <c r="D221" s="351"/>
      <c r="E221" s="351"/>
      <c r="F221" s="351"/>
      <c r="G221" s="351"/>
      <c r="H221" s="351"/>
      <c r="I221" s="352"/>
      <c r="J221" s="331"/>
      <c r="K221" s="332"/>
      <c r="L221" s="333"/>
      <c r="M221" s="325">
        <v>851</v>
      </c>
      <c r="N221" s="326"/>
      <c r="O221" s="327"/>
      <c r="P221" s="313">
        <f t="shared" si="5"/>
        <v>0</v>
      </c>
      <c r="Q221" s="314"/>
      <c r="R221" s="314"/>
      <c r="S221" s="314"/>
      <c r="T221" s="315"/>
      <c r="U221" s="319"/>
      <c r="V221" s="320"/>
      <c r="W221" s="320"/>
      <c r="X221" s="320"/>
      <c r="Y221" s="321"/>
      <c r="Z221" s="313"/>
      <c r="AA221" s="314"/>
      <c r="AB221" s="314"/>
      <c r="AC221" s="315"/>
      <c r="AD221" s="313"/>
      <c r="AE221" s="314"/>
      <c r="AF221" s="314"/>
      <c r="AG221" s="315"/>
      <c r="AH221" s="313"/>
      <c r="AI221" s="314"/>
      <c r="AJ221" s="314"/>
      <c r="AK221" s="315"/>
      <c r="AL221" s="331"/>
      <c r="AM221" s="332"/>
      <c r="AN221" s="332"/>
      <c r="AO221" s="333"/>
      <c r="AP221" s="331"/>
      <c r="AQ221" s="332"/>
      <c r="AR221" s="332"/>
      <c r="AS221" s="333"/>
      <c r="AT221" s="8"/>
      <c r="AU221" s="8"/>
    </row>
    <row r="222" spans="1:47" ht="25.5" hidden="1" customHeight="1" x14ac:dyDescent="0.2">
      <c r="A222" s="347" t="s">
        <v>342</v>
      </c>
      <c r="B222" s="348"/>
      <c r="C222" s="348"/>
      <c r="D222" s="348"/>
      <c r="E222" s="348"/>
      <c r="F222" s="348"/>
      <c r="G222" s="348"/>
      <c r="H222" s="348"/>
      <c r="I222" s="349"/>
      <c r="J222" s="334"/>
      <c r="K222" s="335"/>
      <c r="L222" s="336"/>
      <c r="M222" s="328"/>
      <c r="N222" s="329"/>
      <c r="O222" s="330"/>
      <c r="P222" s="316">
        <f t="shared" si="5"/>
        <v>0</v>
      </c>
      <c r="Q222" s="317"/>
      <c r="R222" s="317"/>
      <c r="S222" s="317"/>
      <c r="T222" s="318"/>
      <c r="U222" s="322"/>
      <c r="V222" s="323"/>
      <c r="W222" s="323"/>
      <c r="X222" s="323"/>
      <c r="Y222" s="324"/>
      <c r="Z222" s="316"/>
      <c r="AA222" s="317"/>
      <c r="AB222" s="317"/>
      <c r="AC222" s="318"/>
      <c r="AD222" s="316"/>
      <c r="AE222" s="317"/>
      <c r="AF222" s="317"/>
      <c r="AG222" s="318"/>
      <c r="AH222" s="316"/>
      <c r="AI222" s="317"/>
      <c r="AJ222" s="317"/>
      <c r="AK222" s="318"/>
      <c r="AL222" s="334"/>
      <c r="AM222" s="335"/>
      <c r="AN222" s="335"/>
      <c r="AO222" s="336"/>
      <c r="AP222" s="334"/>
      <c r="AQ222" s="335"/>
      <c r="AR222" s="335"/>
      <c r="AS222" s="336"/>
      <c r="AT222" s="8"/>
      <c r="AU222" s="8"/>
    </row>
    <row r="223" spans="1:47" hidden="1" x14ac:dyDescent="0.2">
      <c r="A223" s="309" t="s">
        <v>343</v>
      </c>
      <c r="B223" s="310"/>
      <c r="C223" s="310"/>
      <c r="D223" s="310"/>
      <c r="E223" s="310"/>
      <c r="F223" s="310"/>
      <c r="G223" s="310"/>
      <c r="H223" s="310"/>
      <c r="I223" s="311"/>
      <c r="J223" s="301"/>
      <c r="K223" s="302"/>
      <c r="L223" s="303"/>
      <c r="M223" s="304">
        <v>852</v>
      </c>
      <c r="N223" s="305"/>
      <c r="O223" s="306"/>
      <c r="P223" s="295">
        <f t="shared" si="5"/>
        <v>0</v>
      </c>
      <c r="Q223" s="296"/>
      <c r="R223" s="296"/>
      <c r="S223" s="296"/>
      <c r="T223" s="297"/>
      <c r="U223" s="353"/>
      <c r="V223" s="354"/>
      <c r="W223" s="354"/>
      <c r="X223" s="354"/>
      <c r="Y223" s="355"/>
      <c r="Z223" s="295"/>
      <c r="AA223" s="296"/>
      <c r="AB223" s="296"/>
      <c r="AC223" s="297"/>
      <c r="AD223" s="295"/>
      <c r="AE223" s="296"/>
      <c r="AF223" s="296"/>
      <c r="AG223" s="297"/>
      <c r="AH223" s="295"/>
      <c r="AI223" s="296"/>
      <c r="AJ223" s="296"/>
      <c r="AK223" s="297"/>
      <c r="AL223" s="301"/>
      <c r="AM223" s="302"/>
      <c r="AN223" s="302"/>
      <c r="AO223" s="303"/>
      <c r="AP223" s="301"/>
      <c r="AQ223" s="302"/>
      <c r="AR223" s="302"/>
      <c r="AS223" s="303"/>
      <c r="AT223" s="8"/>
      <c r="AU223" s="8"/>
    </row>
    <row r="224" spans="1:47" ht="12.75" hidden="1" customHeight="1" x14ac:dyDescent="0.2">
      <c r="A224" s="309" t="s">
        <v>344</v>
      </c>
      <c r="B224" s="310"/>
      <c r="C224" s="310"/>
      <c r="D224" s="310"/>
      <c r="E224" s="310"/>
      <c r="F224" s="310"/>
      <c r="G224" s="310"/>
      <c r="H224" s="310"/>
      <c r="I224" s="311"/>
      <c r="J224" s="301"/>
      <c r="K224" s="302"/>
      <c r="L224" s="303"/>
      <c r="M224" s="304">
        <v>853</v>
      </c>
      <c r="N224" s="305"/>
      <c r="O224" s="306"/>
      <c r="P224" s="295">
        <f t="shared" si="5"/>
        <v>0</v>
      </c>
      <c r="Q224" s="296"/>
      <c r="R224" s="296"/>
      <c r="S224" s="296"/>
      <c r="T224" s="297"/>
      <c r="U224" s="353"/>
      <c r="V224" s="354"/>
      <c r="W224" s="354"/>
      <c r="X224" s="354"/>
      <c r="Y224" s="355"/>
      <c r="Z224" s="295"/>
      <c r="AA224" s="296"/>
      <c r="AB224" s="296"/>
      <c r="AC224" s="297"/>
      <c r="AD224" s="295"/>
      <c r="AE224" s="296"/>
      <c r="AF224" s="296"/>
      <c r="AG224" s="297"/>
      <c r="AH224" s="295"/>
      <c r="AI224" s="296"/>
      <c r="AJ224" s="296"/>
      <c r="AK224" s="297"/>
      <c r="AL224" s="301"/>
      <c r="AM224" s="302"/>
      <c r="AN224" s="302"/>
      <c r="AO224" s="303"/>
      <c r="AP224" s="301"/>
      <c r="AQ224" s="302"/>
      <c r="AR224" s="302"/>
      <c r="AS224" s="303"/>
      <c r="AT224" s="8"/>
      <c r="AU224" s="8"/>
    </row>
    <row r="225" spans="1:54" ht="25.5" hidden="1" customHeight="1" x14ac:dyDescent="0.2">
      <c r="A225" s="309" t="s">
        <v>345</v>
      </c>
      <c r="B225" s="310"/>
      <c r="C225" s="310"/>
      <c r="D225" s="310"/>
      <c r="E225" s="310"/>
      <c r="F225" s="310"/>
      <c r="G225" s="310"/>
      <c r="H225" s="310"/>
      <c r="I225" s="311"/>
      <c r="J225" s="304">
        <v>260</v>
      </c>
      <c r="K225" s="305"/>
      <c r="L225" s="306"/>
      <c r="M225" s="301" t="s">
        <v>49</v>
      </c>
      <c r="N225" s="302"/>
      <c r="O225" s="303"/>
      <c r="P225" s="295">
        <f t="shared" si="5"/>
        <v>0</v>
      </c>
      <c r="Q225" s="296"/>
      <c r="R225" s="296"/>
      <c r="S225" s="296"/>
      <c r="T225" s="297"/>
      <c r="U225" s="295">
        <f>U226</f>
        <v>0</v>
      </c>
      <c r="V225" s="296"/>
      <c r="W225" s="296"/>
      <c r="X225" s="296"/>
      <c r="Y225" s="297"/>
      <c r="Z225" s="295">
        <f>Z226</f>
        <v>0</v>
      </c>
      <c r="AA225" s="296"/>
      <c r="AB225" s="296"/>
      <c r="AC225" s="297"/>
      <c r="AD225" s="295">
        <f>AD226</f>
        <v>0</v>
      </c>
      <c r="AE225" s="296"/>
      <c r="AF225" s="296"/>
      <c r="AG225" s="297"/>
      <c r="AH225" s="301">
        <f>AH226</f>
        <v>0</v>
      </c>
      <c r="AI225" s="302"/>
      <c r="AJ225" s="302"/>
      <c r="AK225" s="303"/>
      <c r="AL225" s="301">
        <f>AL226</f>
        <v>0</v>
      </c>
      <c r="AM225" s="302"/>
      <c r="AN225" s="302"/>
      <c r="AO225" s="303"/>
      <c r="AP225" s="301">
        <f>AP226</f>
        <v>0</v>
      </c>
      <c r="AQ225" s="302"/>
      <c r="AR225" s="302"/>
      <c r="AS225" s="303"/>
      <c r="AT225" s="8"/>
      <c r="AU225" s="8"/>
    </row>
    <row r="226" spans="1:54" hidden="1" x14ac:dyDescent="0.2">
      <c r="A226" s="350" t="s">
        <v>339</v>
      </c>
      <c r="B226" s="351"/>
      <c r="C226" s="351"/>
      <c r="D226" s="351"/>
      <c r="E226" s="351"/>
      <c r="F226" s="351"/>
      <c r="G226" s="351"/>
      <c r="H226" s="351"/>
      <c r="I226" s="352"/>
      <c r="J226" s="331"/>
      <c r="K226" s="332"/>
      <c r="L226" s="333"/>
      <c r="M226" s="325">
        <v>244</v>
      </c>
      <c r="N226" s="326"/>
      <c r="O226" s="327"/>
      <c r="P226" s="313">
        <f t="shared" si="5"/>
        <v>0</v>
      </c>
      <c r="Q226" s="314"/>
      <c r="R226" s="314"/>
      <c r="S226" s="314"/>
      <c r="T226" s="315"/>
      <c r="U226" s="319"/>
      <c r="V226" s="320"/>
      <c r="W226" s="320"/>
      <c r="X226" s="320"/>
      <c r="Y226" s="321"/>
      <c r="Z226" s="313"/>
      <c r="AA226" s="314"/>
      <c r="AB226" s="314"/>
      <c r="AC226" s="315"/>
      <c r="AD226" s="313"/>
      <c r="AE226" s="314"/>
      <c r="AF226" s="314"/>
      <c r="AG226" s="315"/>
      <c r="AH226" s="313"/>
      <c r="AI226" s="314"/>
      <c r="AJ226" s="314"/>
      <c r="AK226" s="315"/>
      <c r="AL226" s="331"/>
      <c r="AM226" s="332"/>
      <c r="AN226" s="332"/>
      <c r="AO226" s="333"/>
      <c r="AP226" s="331"/>
      <c r="AQ226" s="332"/>
      <c r="AR226" s="332"/>
      <c r="AS226" s="333"/>
      <c r="AT226" s="8"/>
      <c r="AU226" s="8"/>
    </row>
    <row r="227" spans="1:54" ht="38.25" hidden="1" customHeight="1" x14ac:dyDescent="0.2">
      <c r="A227" s="347" t="s">
        <v>346</v>
      </c>
      <c r="B227" s="348"/>
      <c r="C227" s="348"/>
      <c r="D227" s="348"/>
      <c r="E227" s="348"/>
      <c r="F227" s="348"/>
      <c r="G227" s="348"/>
      <c r="H227" s="348"/>
      <c r="I227" s="349"/>
      <c r="J227" s="334"/>
      <c r="K227" s="335"/>
      <c r="L227" s="336"/>
      <c r="M227" s="328"/>
      <c r="N227" s="329"/>
      <c r="O227" s="330"/>
      <c r="P227" s="316">
        <f t="shared" si="5"/>
        <v>0</v>
      </c>
      <c r="Q227" s="317"/>
      <c r="R227" s="317"/>
      <c r="S227" s="317"/>
      <c r="T227" s="318"/>
      <c r="U227" s="322"/>
      <c r="V227" s="323"/>
      <c r="W227" s="323"/>
      <c r="X227" s="323"/>
      <c r="Y227" s="324"/>
      <c r="Z227" s="316"/>
      <c r="AA227" s="317"/>
      <c r="AB227" s="317"/>
      <c r="AC227" s="318"/>
      <c r="AD227" s="316"/>
      <c r="AE227" s="317"/>
      <c r="AF227" s="317"/>
      <c r="AG227" s="318"/>
      <c r="AH227" s="316"/>
      <c r="AI227" s="317"/>
      <c r="AJ227" s="317"/>
      <c r="AK227" s="318"/>
      <c r="AL227" s="334"/>
      <c r="AM227" s="335"/>
      <c r="AN227" s="335"/>
      <c r="AO227" s="336"/>
      <c r="AP227" s="334"/>
      <c r="AQ227" s="335"/>
      <c r="AR227" s="335"/>
      <c r="AS227" s="336"/>
      <c r="AT227" s="8"/>
      <c r="AU227" s="8"/>
    </row>
    <row r="228" spans="1:54" s="10" customFormat="1" hidden="1" x14ac:dyDescent="0.2">
      <c r="A228" s="343" t="s">
        <v>51</v>
      </c>
      <c r="B228" s="344"/>
      <c r="C228" s="344"/>
      <c r="D228" s="344"/>
      <c r="E228" s="344"/>
      <c r="F228" s="344"/>
      <c r="G228" s="344"/>
      <c r="H228" s="344"/>
      <c r="I228" s="345"/>
      <c r="J228" s="304">
        <v>500</v>
      </c>
      <c r="K228" s="305"/>
      <c r="L228" s="306"/>
      <c r="M228" s="301" t="s">
        <v>49</v>
      </c>
      <c r="N228" s="302"/>
      <c r="O228" s="303"/>
      <c r="P228" s="295">
        <f t="shared" si="5"/>
        <v>0</v>
      </c>
      <c r="Q228" s="296"/>
      <c r="R228" s="296"/>
      <c r="S228" s="296"/>
      <c r="T228" s="297"/>
      <c r="U228" s="427">
        <f>U180</f>
        <v>0</v>
      </c>
      <c r="V228" s="354"/>
      <c r="W228" s="354"/>
      <c r="X228" s="354"/>
      <c r="Y228" s="355"/>
      <c r="Z228" s="295">
        <f>Z180</f>
        <v>0</v>
      </c>
      <c r="AA228" s="296"/>
      <c r="AB228" s="296"/>
      <c r="AC228" s="297"/>
      <c r="AD228" s="295">
        <f>AD180</f>
        <v>0</v>
      </c>
      <c r="AE228" s="296"/>
      <c r="AF228" s="296"/>
      <c r="AG228" s="297"/>
      <c r="AH228" s="295">
        <f>AH180</f>
        <v>0</v>
      </c>
      <c r="AI228" s="296"/>
      <c r="AJ228" s="296"/>
      <c r="AK228" s="297"/>
      <c r="AL228" s="301">
        <f>AL180</f>
        <v>0</v>
      </c>
      <c r="AM228" s="302"/>
      <c r="AN228" s="302"/>
      <c r="AO228" s="303"/>
      <c r="AP228" s="301">
        <f>AP180</f>
        <v>0</v>
      </c>
      <c r="AQ228" s="302"/>
      <c r="AR228" s="302"/>
      <c r="AS228" s="303"/>
      <c r="AT228" s="9"/>
      <c r="AU228" s="9"/>
    </row>
    <row r="229" spans="1:54" hidden="1" x14ac:dyDescent="0.2">
      <c r="A229" s="343" t="s">
        <v>52</v>
      </c>
      <c r="B229" s="344"/>
      <c r="C229" s="344"/>
      <c r="D229" s="344"/>
      <c r="E229" s="344"/>
      <c r="F229" s="344"/>
      <c r="G229" s="344"/>
      <c r="H229" s="344"/>
      <c r="I229" s="345"/>
      <c r="J229" s="304">
        <v>600</v>
      </c>
      <c r="K229" s="305"/>
      <c r="L229" s="306"/>
      <c r="M229" s="301" t="s">
        <v>49</v>
      </c>
      <c r="N229" s="302"/>
      <c r="O229" s="303"/>
      <c r="P229" s="295">
        <f>SUM(U229:AS229)</f>
        <v>0</v>
      </c>
      <c r="Q229" s="296"/>
      <c r="R229" s="296"/>
      <c r="S229" s="296"/>
      <c r="T229" s="297"/>
      <c r="U229" s="295">
        <f>U228+U187-U202</f>
        <v>0</v>
      </c>
      <c r="V229" s="296"/>
      <c r="W229" s="296"/>
      <c r="X229" s="296"/>
      <c r="Y229" s="297"/>
      <c r="Z229" s="295">
        <f>Z228+Z187-Z202</f>
        <v>0</v>
      </c>
      <c r="AA229" s="296"/>
      <c r="AB229" s="296"/>
      <c r="AC229" s="297"/>
      <c r="AD229" s="295">
        <f>AD228+AD187-AD202</f>
        <v>0</v>
      </c>
      <c r="AE229" s="296"/>
      <c r="AF229" s="296"/>
      <c r="AG229" s="297"/>
      <c r="AH229" s="301">
        <f>AH228+AH187-AH202</f>
        <v>0</v>
      </c>
      <c r="AI229" s="302"/>
      <c r="AJ229" s="302"/>
      <c r="AK229" s="303"/>
      <c r="AL229" s="301">
        <f>AL228+AL187-AL202</f>
        <v>0</v>
      </c>
      <c r="AM229" s="302"/>
      <c r="AN229" s="302"/>
      <c r="AO229" s="303"/>
      <c r="AP229" s="301">
        <f>AP228+AP187-AP202</f>
        <v>0</v>
      </c>
      <c r="AQ229" s="302"/>
      <c r="AR229" s="302"/>
      <c r="AS229" s="303"/>
      <c r="AT229" s="8"/>
      <c r="AU229" s="8"/>
    </row>
    <row r="230" spans="1:54" ht="12.75" hidden="1" customHeight="1" x14ac:dyDescent="0.2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7"/>
      <c r="N230" s="227"/>
      <c r="O230" s="227"/>
      <c r="P230" s="227"/>
      <c r="Q230" s="228"/>
      <c r="R230" s="228"/>
      <c r="S230" s="228"/>
      <c r="T230" s="228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  <c r="AJ230" s="229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8"/>
      <c r="AU230" s="8"/>
    </row>
    <row r="231" spans="1:54" hidden="1" x14ac:dyDescent="0.2">
      <c r="AN231" s="290" t="s">
        <v>357</v>
      </c>
      <c r="AO231" s="290"/>
      <c r="AP231" s="290"/>
      <c r="AQ231" s="290"/>
      <c r="AR231" s="290"/>
      <c r="AS231" s="290"/>
    </row>
    <row r="232" spans="1:54" s="5" customFormat="1" ht="13.15" hidden="1" customHeight="1" x14ac:dyDescent="0.2">
      <c r="A232" s="357" t="s">
        <v>57</v>
      </c>
      <c r="B232" s="357"/>
      <c r="C232" s="357"/>
      <c r="D232" s="357"/>
      <c r="E232" s="357"/>
      <c r="F232" s="357"/>
      <c r="G232" s="357"/>
      <c r="H232" s="357"/>
      <c r="I232" s="357"/>
      <c r="J232" s="357"/>
      <c r="K232" s="357"/>
      <c r="L232" s="357"/>
      <c r="M232" s="357"/>
      <c r="N232" s="357"/>
      <c r="O232" s="357"/>
      <c r="P232" s="357"/>
      <c r="Q232" s="357"/>
      <c r="R232" s="357"/>
      <c r="S232" s="357"/>
      <c r="T232" s="357"/>
      <c r="U232" s="357"/>
      <c r="V232" s="357"/>
      <c r="W232" s="357"/>
      <c r="X232" s="357"/>
      <c r="Y232" s="357"/>
      <c r="Z232" s="357"/>
      <c r="AA232" s="357"/>
      <c r="AB232" s="357"/>
      <c r="AC232" s="357"/>
      <c r="AD232" s="357"/>
      <c r="AE232" s="357"/>
      <c r="AF232" s="357"/>
      <c r="AG232" s="357"/>
      <c r="AH232" s="357"/>
      <c r="AI232" s="357"/>
      <c r="AJ232" s="357"/>
      <c r="AK232" s="357"/>
      <c r="AL232" s="357"/>
      <c r="AM232" s="357"/>
      <c r="AN232" s="357"/>
      <c r="AO232" s="357"/>
      <c r="AP232" s="357"/>
      <c r="AQ232" s="357"/>
      <c r="AR232" s="357"/>
      <c r="AS232" s="357"/>
    </row>
    <row r="233" spans="1:54" s="5" customFormat="1" ht="13.15" hidden="1" customHeight="1" x14ac:dyDescent="0.2">
      <c r="A233" s="357" t="s">
        <v>362</v>
      </c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  <c r="L233" s="357"/>
      <c r="M233" s="357"/>
      <c r="N233" s="357"/>
      <c r="O233" s="357"/>
      <c r="P233" s="357"/>
      <c r="Q233" s="357"/>
      <c r="R233" s="357"/>
      <c r="S233" s="357"/>
      <c r="T233" s="357"/>
      <c r="U233" s="357"/>
      <c r="V233" s="357"/>
      <c r="W233" s="357"/>
      <c r="X233" s="357"/>
      <c r="Y233" s="357"/>
      <c r="Z233" s="357"/>
      <c r="AA233" s="357"/>
      <c r="AB233" s="357"/>
      <c r="AC233" s="357"/>
      <c r="AD233" s="357"/>
      <c r="AE233" s="357"/>
      <c r="AF233" s="357"/>
      <c r="AG233" s="357"/>
      <c r="AH233" s="357"/>
      <c r="AI233" s="357"/>
      <c r="AJ233" s="357"/>
      <c r="AK233" s="357"/>
      <c r="AL233" s="357"/>
      <c r="AM233" s="357"/>
      <c r="AN233" s="357"/>
      <c r="AO233" s="357"/>
      <c r="AP233" s="357"/>
      <c r="AQ233" s="357"/>
      <c r="AR233" s="357"/>
      <c r="AS233" s="357"/>
    </row>
    <row r="234" spans="1:54" s="5" customFormat="1" ht="13.15" hidden="1" customHeight="1" x14ac:dyDescent="0.2">
      <c r="A234" s="357" t="s">
        <v>39</v>
      </c>
      <c r="B234" s="357"/>
      <c r="C234" s="357"/>
      <c r="D234" s="357"/>
      <c r="E234" s="357"/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7"/>
      <c r="U234" s="357"/>
      <c r="V234" s="357"/>
      <c r="W234" s="357"/>
      <c r="X234" s="357"/>
      <c r="Y234" s="357"/>
      <c r="Z234" s="357"/>
      <c r="AA234" s="357"/>
      <c r="AB234" s="357"/>
      <c r="AC234" s="357"/>
      <c r="AD234" s="357"/>
      <c r="AE234" s="357"/>
      <c r="AF234" s="357"/>
      <c r="AG234" s="357"/>
      <c r="AH234" s="357"/>
      <c r="AI234" s="357"/>
      <c r="AJ234" s="357"/>
      <c r="AK234" s="357"/>
      <c r="AL234" s="357"/>
      <c r="AM234" s="357"/>
      <c r="AN234" s="357"/>
      <c r="AO234" s="357"/>
      <c r="AP234" s="357"/>
      <c r="AQ234" s="357"/>
      <c r="AR234" s="357"/>
      <c r="AS234" s="357"/>
    </row>
    <row r="235" spans="1:54" s="5" customFormat="1" ht="13.15" hidden="1" customHeight="1" x14ac:dyDescent="0.2"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  <c r="AE235" s="239"/>
      <c r="AF235" s="239"/>
      <c r="AG235" s="239"/>
      <c r="AH235" s="239"/>
      <c r="AI235" s="239"/>
      <c r="AJ235" s="239"/>
      <c r="AK235" s="239"/>
      <c r="AL235" s="239"/>
      <c r="AM235" s="239"/>
      <c r="AN235" s="239"/>
      <c r="AO235" s="239"/>
      <c r="AP235" s="239"/>
      <c r="AQ235" s="239"/>
      <c r="AR235" s="239"/>
      <c r="AS235" s="239"/>
    </row>
    <row r="236" spans="1:54" s="5" customFormat="1" ht="12.75" hidden="1" customHeight="1" x14ac:dyDescent="0.2">
      <c r="A236" s="392" t="s">
        <v>23</v>
      </c>
      <c r="B236" s="392"/>
      <c r="C236" s="392"/>
      <c r="D236" s="392"/>
      <c r="E236" s="392" t="s">
        <v>40</v>
      </c>
      <c r="F236" s="392"/>
      <c r="G236" s="392" t="s">
        <v>58</v>
      </c>
      <c r="H236" s="392"/>
      <c r="I236" s="392"/>
      <c r="J236" s="392" t="s">
        <v>78</v>
      </c>
      <c r="K236" s="392"/>
      <c r="L236" s="392"/>
      <c r="M236" s="392"/>
      <c r="N236" s="392"/>
      <c r="O236" s="392"/>
      <c r="P236" s="392"/>
      <c r="Q236" s="392"/>
      <c r="R236" s="392"/>
      <c r="S236" s="392"/>
      <c r="T236" s="392"/>
      <c r="U236" s="392"/>
      <c r="V236" s="392"/>
      <c r="W236" s="392"/>
      <c r="X236" s="392"/>
      <c r="Y236" s="392"/>
      <c r="Z236" s="392"/>
      <c r="AA236" s="392"/>
      <c r="AB236" s="392"/>
      <c r="AC236" s="392"/>
      <c r="AD236" s="392"/>
      <c r="AE236" s="392"/>
      <c r="AF236" s="392"/>
      <c r="AG236" s="392"/>
      <c r="AH236" s="392"/>
      <c r="AI236" s="392"/>
      <c r="AJ236" s="392"/>
      <c r="AK236" s="392"/>
      <c r="AL236" s="392"/>
      <c r="AM236" s="392"/>
      <c r="AN236" s="392"/>
      <c r="AO236" s="392"/>
      <c r="AP236" s="392"/>
      <c r="AQ236" s="392"/>
      <c r="AR236" s="392"/>
      <c r="AS236" s="392"/>
    </row>
    <row r="237" spans="1:54" s="5" customFormat="1" ht="13.15" hidden="1" customHeight="1" x14ac:dyDescent="0.2">
      <c r="A237" s="392"/>
      <c r="B237" s="392"/>
      <c r="C237" s="392"/>
      <c r="D237" s="392"/>
      <c r="E237" s="392"/>
      <c r="F237" s="392"/>
      <c r="G237" s="392"/>
      <c r="H237" s="392"/>
      <c r="I237" s="392"/>
      <c r="J237" s="392" t="s">
        <v>59</v>
      </c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  <c r="V237" s="422" t="s">
        <v>28</v>
      </c>
      <c r="W237" s="422"/>
      <c r="X237" s="422"/>
      <c r="Y237" s="422"/>
      <c r="Z237" s="422"/>
      <c r="AA237" s="422"/>
      <c r="AB237" s="422"/>
      <c r="AC237" s="422"/>
      <c r="AD237" s="422"/>
      <c r="AE237" s="422"/>
      <c r="AF237" s="422"/>
      <c r="AG237" s="422"/>
      <c r="AH237" s="422"/>
      <c r="AI237" s="422"/>
      <c r="AJ237" s="422"/>
      <c r="AK237" s="422"/>
      <c r="AL237" s="422"/>
      <c r="AM237" s="422"/>
      <c r="AN237" s="422"/>
      <c r="AO237" s="422"/>
      <c r="AP237" s="422"/>
      <c r="AQ237" s="422"/>
      <c r="AR237" s="422"/>
      <c r="AS237" s="422"/>
    </row>
    <row r="238" spans="1:54" s="5" customFormat="1" ht="78.75" hidden="1" customHeight="1" x14ac:dyDescent="0.2">
      <c r="A238" s="392"/>
      <c r="B238" s="392"/>
      <c r="C238" s="392"/>
      <c r="D238" s="392"/>
      <c r="E238" s="392"/>
      <c r="F238" s="392"/>
      <c r="G238" s="392"/>
      <c r="H238" s="392"/>
      <c r="I238" s="392"/>
      <c r="J238" s="392"/>
      <c r="K238" s="392"/>
      <c r="L238" s="392"/>
      <c r="M238" s="392"/>
      <c r="N238" s="392"/>
      <c r="O238" s="392"/>
      <c r="P238" s="392"/>
      <c r="Q238" s="392"/>
      <c r="R238" s="392"/>
      <c r="S238" s="392"/>
      <c r="T238" s="392"/>
      <c r="U238" s="392"/>
      <c r="V238" s="392" t="s">
        <v>60</v>
      </c>
      <c r="W238" s="392"/>
      <c r="X238" s="392"/>
      <c r="Y238" s="392"/>
      <c r="Z238" s="392"/>
      <c r="AA238" s="392"/>
      <c r="AB238" s="392"/>
      <c r="AC238" s="392"/>
      <c r="AD238" s="392"/>
      <c r="AE238" s="392"/>
      <c r="AF238" s="392"/>
      <c r="AG238" s="392"/>
      <c r="AH238" s="392" t="s">
        <v>61</v>
      </c>
      <c r="AI238" s="392"/>
      <c r="AJ238" s="392"/>
      <c r="AK238" s="392"/>
      <c r="AL238" s="392"/>
      <c r="AM238" s="392"/>
      <c r="AN238" s="392"/>
      <c r="AO238" s="392"/>
      <c r="AP238" s="392"/>
      <c r="AQ238" s="392"/>
      <c r="AR238" s="392"/>
      <c r="AS238" s="392"/>
    </row>
    <row r="239" spans="1:54" s="5" customFormat="1" ht="51" hidden="1" customHeight="1" x14ac:dyDescent="0.2">
      <c r="A239" s="392"/>
      <c r="B239" s="392"/>
      <c r="C239" s="392"/>
      <c r="D239" s="392"/>
      <c r="E239" s="392"/>
      <c r="F239" s="392"/>
      <c r="G239" s="392"/>
      <c r="H239" s="392"/>
      <c r="I239" s="392"/>
      <c r="J239" s="392" t="s">
        <v>62</v>
      </c>
      <c r="K239" s="392"/>
      <c r="L239" s="392"/>
      <c r="M239" s="392"/>
      <c r="N239" s="392" t="s">
        <v>80</v>
      </c>
      <c r="O239" s="392"/>
      <c r="P239" s="392"/>
      <c r="Q239" s="392"/>
      <c r="R239" s="392" t="s">
        <v>81</v>
      </c>
      <c r="S239" s="392"/>
      <c r="T239" s="392"/>
      <c r="U239" s="392"/>
      <c r="V239" s="392" t="s">
        <v>62</v>
      </c>
      <c r="W239" s="392"/>
      <c r="X239" s="392"/>
      <c r="Y239" s="392"/>
      <c r="Z239" s="392" t="s">
        <v>80</v>
      </c>
      <c r="AA239" s="392"/>
      <c r="AB239" s="392"/>
      <c r="AC239" s="392"/>
      <c r="AD239" s="392" t="s">
        <v>81</v>
      </c>
      <c r="AE239" s="392"/>
      <c r="AF239" s="392"/>
      <c r="AG239" s="392"/>
      <c r="AH239" s="392" t="s">
        <v>62</v>
      </c>
      <c r="AI239" s="392"/>
      <c r="AJ239" s="392"/>
      <c r="AK239" s="392"/>
      <c r="AL239" s="392" t="s">
        <v>80</v>
      </c>
      <c r="AM239" s="392"/>
      <c r="AN239" s="392"/>
      <c r="AO239" s="392"/>
      <c r="AP239" s="392" t="s">
        <v>81</v>
      </c>
      <c r="AQ239" s="392"/>
      <c r="AR239" s="392"/>
      <c r="AS239" s="392"/>
    </row>
    <row r="240" spans="1:54" s="5" customFormat="1" hidden="1" x14ac:dyDescent="0.2">
      <c r="A240" s="421">
        <v>1</v>
      </c>
      <c r="B240" s="421"/>
      <c r="C240" s="421"/>
      <c r="D240" s="421"/>
      <c r="E240" s="289">
        <v>2</v>
      </c>
      <c r="F240" s="289"/>
      <c r="G240" s="289">
        <v>3</v>
      </c>
      <c r="H240" s="289"/>
      <c r="I240" s="289"/>
      <c r="J240" s="289">
        <v>4</v>
      </c>
      <c r="K240" s="289"/>
      <c r="L240" s="289"/>
      <c r="M240" s="289"/>
      <c r="N240" s="289">
        <v>5</v>
      </c>
      <c r="O240" s="289"/>
      <c r="P240" s="289"/>
      <c r="Q240" s="289"/>
      <c r="R240" s="289">
        <v>6</v>
      </c>
      <c r="S240" s="289"/>
      <c r="T240" s="289"/>
      <c r="U240" s="289"/>
      <c r="V240" s="289">
        <v>7</v>
      </c>
      <c r="W240" s="289"/>
      <c r="X240" s="289"/>
      <c r="Y240" s="289"/>
      <c r="Z240" s="289">
        <v>8</v>
      </c>
      <c r="AA240" s="289"/>
      <c r="AB240" s="289"/>
      <c r="AC240" s="289"/>
      <c r="AD240" s="289">
        <v>9</v>
      </c>
      <c r="AE240" s="289"/>
      <c r="AF240" s="289"/>
      <c r="AG240" s="289"/>
      <c r="AH240" s="289">
        <v>10</v>
      </c>
      <c r="AI240" s="289"/>
      <c r="AJ240" s="289"/>
      <c r="AK240" s="289"/>
      <c r="AL240" s="421">
        <v>11</v>
      </c>
      <c r="AM240" s="421"/>
      <c r="AN240" s="421"/>
      <c r="AO240" s="421"/>
      <c r="AP240" s="421">
        <v>12</v>
      </c>
      <c r="AQ240" s="421"/>
      <c r="AR240" s="421"/>
      <c r="AS240" s="421"/>
      <c r="AT240" s="420"/>
      <c r="AU240" s="420"/>
      <c r="AV240" s="420"/>
      <c r="AW240" s="420"/>
      <c r="AX240" s="420"/>
      <c r="AY240" s="420"/>
      <c r="AZ240" s="420"/>
      <c r="BA240" s="420"/>
      <c r="BB240" s="420"/>
    </row>
    <row r="241" spans="1:65" s="5" customFormat="1" ht="75.75" hidden="1" customHeight="1" x14ac:dyDescent="0.2">
      <c r="A241" s="293" t="s">
        <v>63</v>
      </c>
      <c r="B241" s="293"/>
      <c r="C241" s="293"/>
      <c r="D241" s="293"/>
      <c r="E241" s="308" t="s">
        <v>64</v>
      </c>
      <c r="F241" s="308"/>
      <c r="G241" s="307" t="s">
        <v>49</v>
      </c>
      <c r="H241" s="307"/>
      <c r="I241" s="307"/>
      <c r="J241" s="288">
        <f>J242+J245</f>
        <v>0</v>
      </c>
      <c r="K241" s="288"/>
      <c r="L241" s="288"/>
      <c r="M241" s="288"/>
      <c r="N241" s="288">
        <f t="shared" ref="N241" si="6">N242+N245</f>
        <v>0</v>
      </c>
      <c r="O241" s="288"/>
      <c r="P241" s="288"/>
      <c r="Q241" s="288"/>
      <c r="R241" s="288">
        <f t="shared" ref="R241" si="7">R242+R245</f>
        <v>0</v>
      </c>
      <c r="S241" s="288"/>
      <c r="T241" s="288"/>
      <c r="U241" s="288"/>
      <c r="V241" s="288">
        <f t="shared" ref="V241" si="8">V242+V245</f>
        <v>0</v>
      </c>
      <c r="W241" s="288"/>
      <c r="X241" s="288"/>
      <c r="Y241" s="288"/>
      <c r="Z241" s="288">
        <f t="shared" ref="Z241" si="9">Z242+Z245</f>
        <v>0</v>
      </c>
      <c r="AA241" s="288"/>
      <c r="AB241" s="288"/>
      <c r="AC241" s="288"/>
      <c r="AD241" s="288">
        <f t="shared" ref="AD241" si="10">AD242+AD245</f>
        <v>0</v>
      </c>
      <c r="AE241" s="288"/>
      <c r="AF241" s="288"/>
      <c r="AG241" s="288"/>
      <c r="AH241" s="288">
        <f t="shared" ref="AH241" si="11">AH242+AH245</f>
        <v>0</v>
      </c>
      <c r="AI241" s="288"/>
      <c r="AJ241" s="288"/>
      <c r="AK241" s="288"/>
      <c r="AL241" s="288">
        <f t="shared" ref="AL241" si="12">AL242+AL245</f>
        <v>0</v>
      </c>
      <c r="AM241" s="288"/>
      <c r="AN241" s="288"/>
      <c r="AO241" s="288"/>
      <c r="AP241" s="288">
        <f t="shared" ref="AP241" si="13">AP242+AP245</f>
        <v>0</v>
      </c>
      <c r="AQ241" s="288"/>
      <c r="AR241" s="288"/>
      <c r="AS241" s="288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293" t="s">
        <v>391</v>
      </c>
      <c r="B242" s="293"/>
      <c r="C242" s="293"/>
      <c r="D242" s="293"/>
      <c r="E242" s="325">
        <v>1001</v>
      </c>
      <c r="F242" s="327"/>
      <c r="G242" s="434" t="s">
        <v>49</v>
      </c>
      <c r="H242" s="435"/>
      <c r="I242" s="436"/>
      <c r="J242" s="331">
        <f>V242+AH242</f>
        <v>0</v>
      </c>
      <c r="K242" s="332"/>
      <c r="L242" s="332"/>
      <c r="M242" s="333"/>
      <c r="N242" s="331">
        <f t="shared" ref="N242" si="14">Z242+AL242</f>
        <v>0</v>
      </c>
      <c r="O242" s="332"/>
      <c r="P242" s="332"/>
      <c r="Q242" s="333"/>
      <c r="R242" s="331">
        <f t="shared" ref="R242" si="15">AD242+AP242</f>
        <v>0</v>
      </c>
      <c r="S242" s="332"/>
      <c r="T242" s="332"/>
      <c r="U242" s="333"/>
      <c r="V242" s="331"/>
      <c r="W242" s="332"/>
      <c r="X242" s="332"/>
      <c r="Y242" s="333"/>
      <c r="Z242" s="331"/>
      <c r="AA242" s="332"/>
      <c r="AB242" s="332"/>
      <c r="AC242" s="333"/>
      <c r="AD242" s="331"/>
      <c r="AE242" s="332"/>
      <c r="AF242" s="332"/>
      <c r="AG242" s="333"/>
      <c r="AH242" s="331"/>
      <c r="AI242" s="332"/>
      <c r="AJ242" s="332"/>
      <c r="AK242" s="333"/>
      <c r="AL242" s="331"/>
      <c r="AM242" s="332"/>
      <c r="AN242" s="332"/>
      <c r="AO242" s="333"/>
      <c r="AP242" s="319"/>
      <c r="AQ242" s="320"/>
      <c r="AR242" s="320"/>
      <c r="AS242" s="321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293" t="s">
        <v>392</v>
      </c>
      <c r="B243" s="293"/>
      <c r="C243" s="293"/>
      <c r="D243" s="293"/>
      <c r="E243" s="328"/>
      <c r="F243" s="330"/>
      <c r="G243" s="437"/>
      <c r="H243" s="438"/>
      <c r="I243" s="439"/>
      <c r="J243" s="334"/>
      <c r="K243" s="335"/>
      <c r="L243" s="335"/>
      <c r="M243" s="336"/>
      <c r="N243" s="334"/>
      <c r="O243" s="335"/>
      <c r="P243" s="335"/>
      <c r="Q243" s="336"/>
      <c r="R243" s="334"/>
      <c r="S243" s="335"/>
      <c r="T243" s="335"/>
      <c r="U243" s="336"/>
      <c r="V243" s="334"/>
      <c r="W243" s="335"/>
      <c r="X243" s="335"/>
      <c r="Y243" s="336"/>
      <c r="Z243" s="334"/>
      <c r="AA243" s="335"/>
      <c r="AB243" s="335"/>
      <c r="AC243" s="336"/>
      <c r="AD243" s="334"/>
      <c r="AE243" s="335"/>
      <c r="AF243" s="335"/>
      <c r="AG243" s="336"/>
      <c r="AH243" s="334"/>
      <c r="AI243" s="335"/>
      <c r="AJ243" s="335"/>
      <c r="AK243" s="336"/>
      <c r="AL243" s="334"/>
      <c r="AM243" s="335"/>
      <c r="AN243" s="335"/>
      <c r="AO243" s="336"/>
      <c r="AP243" s="322"/>
      <c r="AQ243" s="323"/>
      <c r="AR243" s="323"/>
      <c r="AS243" s="324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292"/>
      <c r="B244" s="292"/>
      <c r="C244" s="292"/>
      <c r="D244" s="292"/>
      <c r="E244" s="291"/>
      <c r="F244" s="291"/>
      <c r="G244" s="291"/>
      <c r="H244" s="291"/>
      <c r="I244" s="291"/>
      <c r="J244" s="288">
        <f t="shared" ref="J244:J246" si="16">V244+AH244</f>
        <v>0</v>
      </c>
      <c r="K244" s="288"/>
      <c r="L244" s="288"/>
      <c r="M244" s="288"/>
      <c r="N244" s="288">
        <f t="shared" ref="N244:N246" si="17">Z244+AL244</f>
        <v>0</v>
      </c>
      <c r="O244" s="288"/>
      <c r="P244" s="288"/>
      <c r="Q244" s="288"/>
      <c r="R244" s="288">
        <f t="shared" ref="R244:R246" si="18">AD244+AP244</f>
        <v>0</v>
      </c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288"/>
      <c r="AI244" s="288"/>
      <c r="AJ244" s="288"/>
      <c r="AK244" s="288"/>
      <c r="AL244" s="288"/>
      <c r="AM244" s="288"/>
      <c r="AN244" s="288"/>
      <c r="AO244" s="288"/>
      <c r="AP244" s="291"/>
      <c r="AQ244" s="291"/>
      <c r="AR244" s="291"/>
      <c r="AS244" s="291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293" t="s">
        <v>393</v>
      </c>
      <c r="B245" s="293"/>
      <c r="C245" s="293"/>
      <c r="D245" s="293"/>
      <c r="E245" s="294">
        <v>2001</v>
      </c>
      <c r="F245" s="294"/>
      <c r="G245" s="291"/>
      <c r="H245" s="291"/>
      <c r="I245" s="291"/>
      <c r="J245" s="288">
        <f t="shared" si="16"/>
        <v>0</v>
      </c>
      <c r="K245" s="288"/>
      <c r="L245" s="288"/>
      <c r="M245" s="288"/>
      <c r="N245" s="288">
        <f t="shared" si="17"/>
        <v>0</v>
      </c>
      <c r="O245" s="288"/>
      <c r="P245" s="288"/>
      <c r="Q245" s="288"/>
      <c r="R245" s="288">
        <f t="shared" si="18"/>
        <v>0</v>
      </c>
      <c r="S245" s="288"/>
      <c r="T245" s="288"/>
      <c r="U245" s="288"/>
      <c r="V245" s="288"/>
      <c r="W245" s="288"/>
      <c r="X245" s="288"/>
      <c r="Y245" s="288"/>
      <c r="Z245" s="288"/>
      <c r="AA245" s="288"/>
      <c r="AB245" s="288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91"/>
      <c r="AQ245" s="291"/>
      <c r="AR245" s="291"/>
      <c r="AS245" s="291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292"/>
      <c r="B246" s="292"/>
      <c r="C246" s="292"/>
      <c r="D246" s="292"/>
      <c r="E246" s="291"/>
      <c r="F246" s="291"/>
      <c r="G246" s="291"/>
      <c r="H246" s="291"/>
      <c r="I246" s="291"/>
      <c r="J246" s="288">
        <f t="shared" si="16"/>
        <v>0</v>
      </c>
      <c r="K246" s="288"/>
      <c r="L246" s="288"/>
      <c r="M246" s="288"/>
      <c r="N246" s="288">
        <f t="shared" si="17"/>
        <v>0</v>
      </c>
      <c r="O246" s="288"/>
      <c r="P246" s="288"/>
      <c r="Q246" s="288"/>
      <c r="R246" s="288">
        <f t="shared" si="18"/>
        <v>0</v>
      </c>
      <c r="S246" s="288"/>
      <c r="T246" s="288"/>
      <c r="U246" s="288"/>
      <c r="V246" s="291"/>
      <c r="W246" s="291"/>
      <c r="X246" s="291"/>
      <c r="Y246" s="291"/>
      <c r="Z246" s="288"/>
      <c r="AA246" s="288"/>
      <c r="AB246" s="288"/>
      <c r="AC246" s="288"/>
      <c r="AD246" s="288"/>
      <c r="AE246" s="288"/>
      <c r="AF246" s="288"/>
      <c r="AG246" s="288"/>
      <c r="AH246" s="288"/>
      <c r="AI246" s="288"/>
      <c r="AJ246" s="288"/>
      <c r="AK246" s="288"/>
      <c r="AL246" s="288"/>
      <c r="AM246" s="288"/>
      <c r="AN246" s="288"/>
      <c r="AO246" s="288"/>
      <c r="AP246" s="291"/>
      <c r="AQ246" s="291"/>
      <c r="AR246" s="291"/>
      <c r="AS246" s="291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21"/>
      <c r="N247" s="221"/>
      <c r="O247" s="221"/>
      <c r="P247" s="221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22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21"/>
      <c r="N248" s="221"/>
      <c r="O248" s="221"/>
      <c r="P248" s="221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  <c r="AI248" s="222"/>
      <c r="AJ248" s="222"/>
      <c r="AK248" s="222"/>
      <c r="AL248" s="222"/>
      <c r="AM248" s="222"/>
      <c r="AN248" s="290" t="s">
        <v>358</v>
      </c>
      <c r="AO248" s="290"/>
      <c r="AP248" s="290"/>
      <c r="AQ248" s="290"/>
      <c r="AR248" s="290"/>
      <c r="AS248" s="290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357" t="s">
        <v>65</v>
      </c>
      <c r="B249" s="357"/>
      <c r="C249" s="357"/>
      <c r="D249" s="357"/>
      <c r="E249" s="357"/>
      <c r="F249" s="357"/>
      <c r="G249" s="357"/>
      <c r="H249" s="357"/>
      <c r="I249" s="357"/>
      <c r="J249" s="357"/>
      <c r="K249" s="357"/>
      <c r="L249" s="357"/>
      <c r="M249" s="357"/>
      <c r="N249" s="357"/>
      <c r="O249" s="357"/>
      <c r="P249" s="357"/>
      <c r="Q249" s="357"/>
      <c r="R249" s="357"/>
      <c r="S249" s="357"/>
      <c r="T249" s="357"/>
      <c r="U249" s="357"/>
      <c r="V249" s="357"/>
      <c r="W249" s="357"/>
      <c r="X249" s="357"/>
      <c r="Y249" s="357"/>
      <c r="Z249" s="357"/>
      <c r="AA249" s="357"/>
      <c r="AB249" s="357"/>
      <c r="AC249" s="357"/>
      <c r="AD249" s="357"/>
      <c r="AE249" s="357"/>
      <c r="AF249" s="357"/>
      <c r="AG249" s="357"/>
      <c r="AH249" s="357"/>
      <c r="AI249" s="357"/>
      <c r="AJ249" s="357"/>
      <c r="AK249" s="357"/>
      <c r="AL249" s="357"/>
      <c r="AM249" s="357"/>
      <c r="AN249" s="357"/>
      <c r="AO249" s="357"/>
      <c r="AP249" s="357"/>
      <c r="AQ249" s="357"/>
      <c r="AR249" s="357"/>
      <c r="AS249" s="357"/>
    </row>
    <row r="250" spans="1:65" s="5" customFormat="1" ht="13.15" hidden="1" customHeight="1" x14ac:dyDescent="0.2">
      <c r="A250" s="357" t="s">
        <v>363</v>
      </c>
      <c r="B250" s="357"/>
      <c r="C250" s="357"/>
      <c r="D250" s="357"/>
      <c r="E250" s="357"/>
      <c r="F250" s="357"/>
      <c r="G250" s="357"/>
      <c r="H250" s="357"/>
      <c r="I250" s="357"/>
      <c r="J250" s="357"/>
      <c r="K250" s="357"/>
      <c r="L250" s="357"/>
      <c r="M250" s="357"/>
      <c r="N250" s="357"/>
      <c r="O250" s="357"/>
      <c r="P250" s="357"/>
      <c r="Q250" s="357"/>
      <c r="R250" s="357"/>
      <c r="S250" s="357"/>
      <c r="T250" s="357"/>
      <c r="U250" s="357"/>
      <c r="V250" s="357"/>
      <c r="W250" s="357"/>
      <c r="X250" s="357"/>
      <c r="Y250" s="357"/>
      <c r="Z250" s="357"/>
      <c r="AA250" s="357"/>
      <c r="AB250" s="357"/>
      <c r="AC250" s="357"/>
      <c r="AD250" s="357"/>
      <c r="AE250" s="357"/>
      <c r="AF250" s="357"/>
      <c r="AG250" s="357"/>
      <c r="AH250" s="357"/>
      <c r="AI250" s="357"/>
      <c r="AJ250" s="357"/>
      <c r="AK250" s="357"/>
      <c r="AL250" s="357"/>
      <c r="AM250" s="357"/>
      <c r="AN250" s="357"/>
      <c r="AO250" s="357"/>
      <c r="AP250" s="357"/>
      <c r="AQ250" s="357"/>
      <c r="AR250" s="357"/>
      <c r="AS250" s="357"/>
    </row>
    <row r="251" spans="1:65" s="5" customFormat="1" ht="13.15" hidden="1" customHeight="1" x14ac:dyDescent="0.2">
      <c r="A251" s="357" t="s">
        <v>39</v>
      </c>
      <c r="B251" s="357"/>
      <c r="C251" s="357"/>
      <c r="D251" s="357"/>
      <c r="E251" s="357"/>
      <c r="F251" s="357"/>
      <c r="G251" s="357"/>
      <c r="H251" s="357"/>
      <c r="I251" s="357"/>
      <c r="J251" s="357"/>
      <c r="K251" s="357"/>
      <c r="L251" s="357"/>
      <c r="M251" s="357"/>
      <c r="N251" s="357"/>
      <c r="O251" s="357"/>
      <c r="P251" s="357"/>
      <c r="Q251" s="357"/>
      <c r="R251" s="357"/>
      <c r="S251" s="357"/>
      <c r="T251" s="357"/>
      <c r="U251" s="357"/>
      <c r="V251" s="357"/>
      <c r="W251" s="357"/>
      <c r="X251" s="357"/>
      <c r="Y251" s="357"/>
      <c r="Z251" s="357"/>
      <c r="AA251" s="357"/>
      <c r="AB251" s="357"/>
      <c r="AC251" s="357"/>
      <c r="AD251" s="357"/>
      <c r="AE251" s="357"/>
      <c r="AF251" s="357"/>
      <c r="AG251" s="357"/>
      <c r="AH251" s="357"/>
      <c r="AI251" s="357"/>
      <c r="AJ251" s="357"/>
      <c r="AK251" s="357"/>
      <c r="AL251" s="357"/>
      <c r="AM251" s="357"/>
      <c r="AN251" s="357"/>
      <c r="AO251" s="357"/>
      <c r="AP251" s="357"/>
      <c r="AQ251" s="357"/>
      <c r="AR251" s="357"/>
      <c r="AS251" s="357"/>
    </row>
    <row r="252" spans="1:65" s="5" customFormat="1" ht="13.15" hidden="1" customHeight="1" x14ac:dyDescent="0.2">
      <c r="A252" s="420" t="s">
        <v>360</v>
      </c>
      <c r="B252" s="420"/>
      <c r="C252" s="420"/>
      <c r="D252" s="420"/>
      <c r="E252" s="420"/>
      <c r="F252" s="420"/>
      <c r="G252" s="420"/>
      <c r="H252" s="420"/>
      <c r="I252" s="420"/>
      <c r="J252" s="420"/>
      <c r="K252" s="420"/>
      <c r="L252" s="420"/>
      <c r="M252" s="420"/>
      <c r="N252" s="420"/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  <c r="Y252" s="420"/>
      <c r="Z252" s="420"/>
      <c r="AA252" s="420"/>
      <c r="AB252" s="420"/>
      <c r="AC252" s="420"/>
      <c r="AD252" s="420"/>
      <c r="AE252" s="420"/>
      <c r="AF252" s="420"/>
      <c r="AG252" s="420"/>
      <c r="AH252" s="420"/>
      <c r="AI252" s="420"/>
      <c r="AJ252" s="420"/>
      <c r="AK252" s="420"/>
      <c r="AL252" s="420"/>
      <c r="AM252" s="420"/>
      <c r="AN252" s="420"/>
      <c r="AO252" s="420"/>
      <c r="AP252" s="420"/>
      <c r="AQ252" s="420"/>
      <c r="AR252" s="420"/>
      <c r="AS252" s="420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23" t="s">
        <v>23</v>
      </c>
      <c r="B254" s="423"/>
      <c r="C254" s="423"/>
      <c r="D254" s="423"/>
      <c r="E254" s="423"/>
      <c r="F254" s="423"/>
      <c r="G254" s="423"/>
      <c r="H254" s="423"/>
      <c r="I254" s="423"/>
      <c r="J254" s="423"/>
      <c r="K254" s="423"/>
      <c r="L254" s="423"/>
      <c r="M254" s="423"/>
      <c r="N254" s="423"/>
      <c r="O254" s="423"/>
      <c r="P254" s="423"/>
      <c r="Q254" s="423"/>
      <c r="R254" s="423"/>
      <c r="S254" s="423"/>
      <c r="T254" s="423"/>
      <c r="U254" s="423"/>
      <c r="V254" s="423"/>
      <c r="W254" s="423"/>
      <c r="X254" s="423"/>
      <c r="Y254" s="423"/>
      <c r="Z254" s="423"/>
      <c r="AA254" s="423"/>
      <c r="AB254" s="423"/>
      <c r="AC254" s="423"/>
      <c r="AD254" s="392" t="s">
        <v>40</v>
      </c>
      <c r="AE254" s="392"/>
      <c r="AF254" s="392"/>
      <c r="AG254" s="392"/>
      <c r="AH254" s="392" t="s">
        <v>77</v>
      </c>
      <c r="AI254" s="392"/>
      <c r="AJ254" s="392"/>
      <c r="AK254" s="392"/>
      <c r="AL254" s="392"/>
      <c r="AM254" s="392"/>
      <c r="AN254" s="392"/>
      <c r="AO254" s="392"/>
      <c r="AP254" s="392"/>
      <c r="AQ254" s="392"/>
      <c r="AR254" s="392"/>
      <c r="AS254" s="222"/>
    </row>
    <row r="255" spans="1:65" s="5" customFormat="1" ht="13.15" hidden="1" customHeight="1" x14ac:dyDescent="0.2">
      <c r="A255" s="421">
        <v>1</v>
      </c>
      <c r="B255" s="421"/>
      <c r="C255" s="421"/>
      <c r="D255" s="421"/>
      <c r="E255" s="421"/>
      <c r="F255" s="421"/>
      <c r="G255" s="421"/>
      <c r="H255" s="421"/>
      <c r="I255" s="421"/>
      <c r="J255" s="421"/>
      <c r="K255" s="421"/>
      <c r="L255" s="421"/>
      <c r="M255" s="421"/>
      <c r="N255" s="421"/>
      <c r="O255" s="421"/>
      <c r="P255" s="421"/>
      <c r="Q255" s="421"/>
      <c r="R255" s="421"/>
      <c r="S255" s="421"/>
      <c r="T255" s="421"/>
      <c r="U255" s="421"/>
      <c r="V255" s="421"/>
      <c r="W255" s="421"/>
      <c r="X255" s="421"/>
      <c r="Y255" s="421"/>
      <c r="Z255" s="421"/>
      <c r="AA255" s="421"/>
      <c r="AB255" s="421"/>
      <c r="AC255" s="421"/>
      <c r="AD255" s="289">
        <v>2</v>
      </c>
      <c r="AE255" s="289"/>
      <c r="AF255" s="289"/>
      <c r="AG255" s="289"/>
      <c r="AH255" s="294">
        <v>3</v>
      </c>
      <c r="AI255" s="294"/>
      <c r="AJ255" s="294"/>
      <c r="AK255" s="294"/>
      <c r="AL255" s="294"/>
      <c r="AM255" s="294"/>
      <c r="AN255" s="294"/>
      <c r="AO255" s="294"/>
      <c r="AP255" s="294"/>
      <c r="AQ255" s="294"/>
      <c r="AR255" s="294"/>
      <c r="AS255" s="222"/>
    </row>
    <row r="256" spans="1:65" s="5" customFormat="1" ht="12.75" hidden="1" customHeight="1" x14ac:dyDescent="0.2">
      <c r="A256" s="425" t="s">
        <v>51</v>
      </c>
      <c r="B256" s="425"/>
      <c r="C256" s="425"/>
      <c r="D256" s="425"/>
      <c r="E256" s="425"/>
      <c r="F256" s="425"/>
      <c r="G256" s="425"/>
      <c r="H256" s="425"/>
      <c r="I256" s="425"/>
      <c r="J256" s="425"/>
      <c r="K256" s="425"/>
      <c r="L256" s="425"/>
      <c r="M256" s="425"/>
      <c r="N256" s="425"/>
      <c r="O256" s="425"/>
      <c r="P256" s="425"/>
      <c r="Q256" s="425"/>
      <c r="R256" s="425"/>
      <c r="S256" s="425"/>
      <c r="T256" s="425"/>
      <c r="U256" s="425"/>
      <c r="V256" s="425"/>
      <c r="W256" s="425"/>
      <c r="X256" s="425"/>
      <c r="Y256" s="425"/>
      <c r="Z256" s="425"/>
      <c r="AA256" s="425"/>
      <c r="AB256" s="425"/>
      <c r="AC256" s="425"/>
      <c r="AD256" s="426" t="s">
        <v>66</v>
      </c>
      <c r="AE256" s="426"/>
      <c r="AF256" s="426"/>
      <c r="AG256" s="426"/>
      <c r="AH256" s="291"/>
      <c r="AI256" s="291"/>
      <c r="AJ256" s="291"/>
      <c r="AK256" s="291"/>
      <c r="AL256" s="291"/>
      <c r="AM256" s="291"/>
      <c r="AN256" s="291"/>
      <c r="AO256" s="291"/>
      <c r="AP256" s="291"/>
      <c r="AQ256" s="291"/>
      <c r="AR256" s="291"/>
      <c r="AS256" s="222"/>
    </row>
    <row r="257" spans="1:65" s="5" customFormat="1" ht="12.75" hidden="1" customHeight="1" x14ac:dyDescent="0.2">
      <c r="A257" s="425" t="s">
        <v>52</v>
      </c>
      <c r="B257" s="425"/>
      <c r="C257" s="425"/>
      <c r="D257" s="425"/>
      <c r="E257" s="425"/>
      <c r="F257" s="425"/>
      <c r="G257" s="425"/>
      <c r="H257" s="425"/>
      <c r="I257" s="425"/>
      <c r="J257" s="425"/>
      <c r="K257" s="425"/>
      <c r="L257" s="425"/>
      <c r="M257" s="425"/>
      <c r="N257" s="425"/>
      <c r="O257" s="425"/>
      <c r="P257" s="425"/>
      <c r="Q257" s="425"/>
      <c r="R257" s="425"/>
      <c r="S257" s="425"/>
      <c r="T257" s="425"/>
      <c r="U257" s="425"/>
      <c r="V257" s="425"/>
      <c r="W257" s="425"/>
      <c r="X257" s="425"/>
      <c r="Y257" s="425"/>
      <c r="Z257" s="425"/>
      <c r="AA257" s="425"/>
      <c r="AB257" s="425"/>
      <c r="AC257" s="425"/>
      <c r="AD257" s="426" t="s">
        <v>67</v>
      </c>
      <c r="AE257" s="426"/>
      <c r="AF257" s="426"/>
      <c r="AG257" s="426"/>
      <c r="AH257" s="291"/>
      <c r="AI257" s="291"/>
      <c r="AJ257" s="291"/>
      <c r="AK257" s="291"/>
      <c r="AL257" s="291"/>
      <c r="AM257" s="291"/>
      <c r="AN257" s="291"/>
      <c r="AO257" s="291"/>
      <c r="AP257" s="291"/>
      <c r="AQ257" s="291"/>
      <c r="AR257" s="291"/>
      <c r="AS257" s="222"/>
    </row>
    <row r="258" spans="1:65" s="5" customFormat="1" ht="12.75" hidden="1" customHeight="1" x14ac:dyDescent="0.2">
      <c r="A258" s="425" t="s">
        <v>70</v>
      </c>
      <c r="B258" s="425"/>
      <c r="C258" s="425"/>
      <c r="D258" s="425"/>
      <c r="E258" s="425"/>
      <c r="F258" s="425"/>
      <c r="G258" s="425"/>
      <c r="H258" s="425"/>
      <c r="I258" s="425"/>
      <c r="J258" s="425"/>
      <c r="K258" s="425"/>
      <c r="L258" s="425"/>
      <c r="M258" s="425"/>
      <c r="N258" s="425"/>
      <c r="O258" s="425"/>
      <c r="P258" s="425"/>
      <c r="Q258" s="425"/>
      <c r="R258" s="425"/>
      <c r="S258" s="425"/>
      <c r="T258" s="425"/>
      <c r="U258" s="425"/>
      <c r="V258" s="425"/>
      <c r="W258" s="425"/>
      <c r="X258" s="425"/>
      <c r="Y258" s="425"/>
      <c r="Z258" s="425"/>
      <c r="AA258" s="425"/>
      <c r="AB258" s="425"/>
      <c r="AC258" s="425"/>
      <c r="AD258" s="426" t="s">
        <v>68</v>
      </c>
      <c r="AE258" s="426"/>
      <c r="AF258" s="426"/>
      <c r="AG258" s="426"/>
      <c r="AH258" s="291"/>
      <c r="AI258" s="291"/>
      <c r="AJ258" s="291"/>
      <c r="AK258" s="291"/>
      <c r="AL258" s="291"/>
      <c r="AM258" s="291"/>
      <c r="AN258" s="291"/>
      <c r="AO258" s="291"/>
      <c r="AP258" s="291"/>
      <c r="AQ258" s="291"/>
      <c r="AR258" s="291"/>
      <c r="AS258" s="222"/>
    </row>
    <row r="259" spans="1:65" s="5" customFormat="1" hidden="1" x14ac:dyDescent="0.2">
      <c r="A259" s="425"/>
      <c r="B259" s="425"/>
      <c r="C259" s="425"/>
      <c r="D259" s="425"/>
      <c r="E259" s="425"/>
      <c r="F259" s="425"/>
      <c r="G259" s="425"/>
      <c r="H259" s="425"/>
      <c r="I259" s="425"/>
      <c r="J259" s="425"/>
      <c r="K259" s="425"/>
      <c r="L259" s="425"/>
      <c r="M259" s="425"/>
      <c r="N259" s="425"/>
      <c r="O259" s="425"/>
      <c r="P259" s="425"/>
      <c r="Q259" s="425"/>
      <c r="R259" s="425"/>
      <c r="S259" s="425"/>
      <c r="T259" s="425"/>
      <c r="U259" s="425"/>
      <c r="V259" s="425"/>
      <c r="W259" s="425"/>
      <c r="X259" s="425"/>
      <c r="Y259" s="425"/>
      <c r="Z259" s="425"/>
      <c r="AA259" s="425"/>
      <c r="AB259" s="425"/>
      <c r="AC259" s="425"/>
      <c r="AD259" s="426"/>
      <c r="AE259" s="426"/>
      <c r="AF259" s="426"/>
      <c r="AG259" s="426"/>
      <c r="AH259" s="291"/>
      <c r="AI259" s="291"/>
      <c r="AJ259" s="291"/>
      <c r="AK259" s="291"/>
      <c r="AL259" s="291"/>
      <c r="AM259" s="291"/>
      <c r="AN259" s="291"/>
      <c r="AO259" s="291"/>
      <c r="AP259" s="291"/>
      <c r="AQ259" s="291"/>
      <c r="AR259" s="291"/>
      <c r="AS259" s="222"/>
    </row>
    <row r="260" spans="1:65" s="5" customFormat="1" ht="12.75" hidden="1" customHeight="1" x14ac:dyDescent="0.2">
      <c r="A260" s="425" t="s">
        <v>71</v>
      </c>
      <c r="B260" s="425"/>
      <c r="C260" s="425"/>
      <c r="D260" s="425"/>
      <c r="E260" s="425"/>
      <c r="F260" s="425"/>
      <c r="G260" s="425"/>
      <c r="H260" s="425"/>
      <c r="I260" s="425"/>
      <c r="J260" s="425"/>
      <c r="K260" s="425"/>
      <c r="L260" s="425"/>
      <c r="M260" s="425"/>
      <c r="N260" s="425"/>
      <c r="O260" s="425"/>
      <c r="P260" s="425"/>
      <c r="Q260" s="425"/>
      <c r="R260" s="425"/>
      <c r="S260" s="425"/>
      <c r="T260" s="425"/>
      <c r="U260" s="425"/>
      <c r="V260" s="425"/>
      <c r="W260" s="425"/>
      <c r="X260" s="425"/>
      <c r="Y260" s="425"/>
      <c r="Z260" s="425"/>
      <c r="AA260" s="425"/>
      <c r="AB260" s="425"/>
      <c r="AC260" s="425"/>
      <c r="AD260" s="426" t="s">
        <v>69</v>
      </c>
      <c r="AE260" s="426"/>
      <c r="AF260" s="426"/>
      <c r="AG260" s="426"/>
      <c r="AH260" s="291"/>
      <c r="AI260" s="291"/>
      <c r="AJ260" s="291"/>
      <c r="AK260" s="291"/>
      <c r="AL260" s="291"/>
      <c r="AM260" s="291"/>
      <c r="AN260" s="291"/>
      <c r="AO260" s="291"/>
      <c r="AP260" s="291"/>
      <c r="AQ260" s="291"/>
      <c r="AR260" s="291"/>
      <c r="AS260" s="222"/>
    </row>
    <row r="261" spans="1:65" s="5" customFormat="1" hidden="1" x14ac:dyDescent="0.2">
      <c r="A261" s="424"/>
      <c r="B261" s="424"/>
      <c r="C261" s="424"/>
      <c r="D261" s="424"/>
      <c r="E261" s="424"/>
      <c r="F261" s="424"/>
      <c r="G261" s="424"/>
      <c r="H261" s="424"/>
      <c r="I261" s="424"/>
      <c r="J261" s="424"/>
      <c r="K261" s="424"/>
      <c r="L261" s="424"/>
      <c r="M261" s="424"/>
      <c r="N261" s="424"/>
      <c r="O261" s="424"/>
      <c r="P261" s="424"/>
      <c r="Q261" s="424"/>
      <c r="R261" s="424"/>
      <c r="S261" s="424"/>
      <c r="T261" s="424"/>
      <c r="U261" s="424"/>
      <c r="V261" s="424"/>
      <c r="W261" s="424"/>
      <c r="X261" s="424"/>
      <c r="Y261" s="424"/>
      <c r="Z261" s="424"/>
      <c r="AA261" s="424"/>
      <c r="AB261" s="424"/>
      <c r="AC261" s="424"/>
      <c r="AD261" s="288"/>
      <c r="AE261" s="288"/>
      <c r="AF261" s="288"/>
      <c r="AG261" s="288"/>
      <c r="AH261" s="291"/>
      <c r="AI261" s="291"/>
      <c r="AJ261" s="291"/>
      <c r="AK261" s="291"/>
      <c r="AL261" s="291"/>
      <c r="AM261" s="291"/>
      <c r="AN261" s="291"/>
      <c r="AO261" s="291"/>
      <c r="AP261" s="291"/>
      <c r="AQ261" s="291"/>
      <c r="AR261" s="291"/>
      <c r="AS261" s="222"/>
    </row>
    <row r="262" spans="1:65" s="5" customFormat="1" hidden="1" x14ac:dyDescent="0.2">
      <c r="I262" s="12"/>
      <c r="J262" s="12"/>
      <c r="K262" s="12"/>
      <c r="L262" s="12"/>
      <c r="M262" s="223"/>
      <c r="N262" s="223"/>
      <c r="O262" s="223"/>
      <c r="P262" s="223"/>
      <c r="Q262" s="223"/>
      <c r="R262" s="223"/>
      <c r="S262" s="223"/>
      <c r="T262" s="223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21"/>
      <c r="N263" s="221"/>
      <c r="O263" s="221"/>
      <c r="P263" s="221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90" t="s">
        <v>359</v>
      </c>
      <c r="AO263" s="290"/>
      <c r="AP263" s="290"/>
      <c r="AQ263" s="290"/>
      <c r="AR263" s="290"/>
      <c r="AS263" s="290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357" t="s">
        <v>72</v>
      </c>
      <c r="B264" s="357"/>
      <c r="C264" s="357"/>
      <c r="D264" s="357"/>
      <c r="E264" s="357"/>
      <c r="F264" s="357"/>
      <c r="G264" s="357"/>
      <c r="H264" s="357"/>
      <c r="I264" s="357"/>
      <c r="J264" s="357"/>
      <c r="K264" s="357"/>
      <c r="L264" s="357"/>
      <c r="M264" s="357"/>
      <c r="N264" s="357"/>
      <c r="O264" s="357"/>
      <c r="P264" s="357"/>
      <c r="Q264" s="357"/>
      <c r="R264" s="357"/>
      <c r="S264" s="357"/>
      <c r="T264" s="357"/>
      <c r="U264" s="357"/>
      <c r="V264" s="357"/>
      <c r="W264" s="357"/>
      <c r="X264" s="357"/>
      <c r="Y264" s="357"/>
      <c r="Z264" s="357"/>
      <c r="AA264" s="357"/>
      <c r="AB264" s="357"/>
      <c r="AC264" s="357"/>
      <c r="AD264" s="357"/>
      <c r="AE264" s="357"/>
      <c r="AF264" s="357"/>
      <c r="AG264" s="357"/>
      <c r="AH264" s="357"/>
      <c r="AI264" s="357"/>
      <c r="AJ264" s="357"/>
      <c r="AK264" s="357"/>
      <c r="AL264" s="357"/>
      <c r="AM264" s="357"/>
      <c r="AN264" s="357"/>
      <c r="AO264" s="357"/>
      <c r="AP264" s="357"/>
      <c r="AQ264" s="357"/>
      <c r="AR264" s="357"/>
      <c r="AS264" s="357"/>
    </row>
    <row r="265" spans="1:65" s="5" customFormat="1" ht="12.75" hidden="1" customHeight="1" x14ac:dyDescent="0.2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O265" s="239"/>
      <c r="AP265" s="239"/>
      <c r="AQ265" s="239"/>
      <c r="AR265" s="239"/>
      <c r="AS265" s="239"/>
    </row>
    <row r="266" spans="1:65" s="5" customFormat="1" ht="12.75" hidden="1" customHeight="1" x14ac:dyDescent="0.2">
      <c r="A266" s="423" t="s">
        <v>23</v>
      </c>
      <c r="B266" s="423"/>
      <c r="C266" s="423"/>
      <c r="D266" s="423"/>
      <c r="E266" s="423"/>
      <c r="F266" s="423"/>
      <c r="G266" s="423"/>
      <c r="H266" s="423"/>
      <c r="I266" s="423"/>
      <c r="J266" s="423"/>
      <c r="K266" s="423"/>
      <c r="L266" s="423"/>
      <c r="M266" s="423"/>
      <c r="N266" s="423"/>
      <c r="O266" s="423"/>
      <c r="P266" s="423"/>
      <c r="Q266" s="423"/>
      <c r="R266" s="423"/>
      <c r="S266" s="423"/>
      <c r="T266" s="423"/>
      <c r="U266" s="423"/>
      <c r="V266" s="423"/>
      <c r="W266" s="423"/>
      <c r="X266" s="423"/>
      <c r="Y266" s="423"/>
      <c r="Z266" s="423"/>
      <c r="AA266" s="423"/>
      <c r="AB266" s="423"/>
      <c r="AC266" s="423"/>
      <c r="AD266" s="392" t="s">
        <v>40</v>
      </c>
      <c r="AE266" s="392"/>
      <c r="AF266" s="392"/>
      <c r="AG266" s="392"/>
      <c r="AH266" s="392" t="s">
        <v>76</v>
      </c>
      <c r="AI266" s="392"/>
      <c r="AJ266" s="392"/>
      <c r="AK266" s="392"/>
      <c r="AL266" s="392"/>
      <c r="AM266" s="392"/>
      <c r="AN266" s="392"/>
      <c r="AO266" s="392"/>
      <c r="AP266" s="392"/>
      <c r="AQ266" s="392"/>
      <c r="AR266" s="392"/>
      <c r="AS266" s="222"/>
    </row>
    <row r="267" spans="1:65" s="5" customFormat="1" ht="12.75" hidden="1" customHeight="1" x14ac:dyDescent="0.2">
      <c r="A267" s="421">
        <v>1</v>
      </c>
      <c r="B267" s="421"/>
      <c r="C267" s="421"/>
      <c r="D267" s="421"/>
      <c r="E267" s="421"/>
      <c r="F267" s="421"/>
      <c r="G267" s="421"/>
      <c r="H267" s="421"/>
      <c r="I267" s="421"/>
      <c r="J267" s="421"/>
      <c r="K267" s="421"/>
      <c r="L267" s="421"/>
      <c r="M267" s="421"/>
      <c r="N267" s="421"/>
      <c r="O267" s="421"/>
      <c r="P267" s="421"/>
      <c r="Q267" s="421"/>
      <c r="R267" s="421"/>
      <c r="S267" s="421"/>
      <c r="T267" s="421"/>
      <c r="U267" s="421"/>
      <c r="V267" s="421"/>
      <c r="W267" s="421"/>
      <c r="X267" s="421"/>
      <c r="Y267" s="421"/>
      <c r="Z267" s="421"/>
      <c r="AA267" s="421"/>
      <c r="AB267" s="421"/>
      <c r="AC267" s="421"/>
      <c r="AD267" s="289">
        <v>2</v>
      </c>
      <c r="AE267" s="289"/>
      <c r="AF267" s="289"/>
      <c r="AG267" s="289"/>
      <c r="AH267" s="294">
        <v>3</v>
      </c>
      <c r="AI267" s="294"/>
      <c r="AJ267" s="294"/>
      <c r="AK267" s="294"/>
      <c r="AL267" s="294"/>
      <c r="AM267" s="294"/>
      <c r="AN267" s="294"/>
      <c r="AO267" s="294"/>
      <c r="AP267" s="294"/>
      <c r="AQ267" s="294"/>
      <c r="AR267" s="294"/>
      <c r="AS267" s="222"/>
    </row>
    <row r="268" spans="1:65" s="5" customFormat="1" ht="12.75" hidden="1" customHeight="1" x14ac:dyDescent="0.2">
      <c r="A268" s="425" t="s">
        <v>73</v>
      </c>
      <c r="B268" s="425"/>
      <c r="C268" s="425"/>
      <c r="D268" s="425"/>
      <c r="E268" s="425"/>
      <c r="F268" s="425"/>
      <c r="G268" s="425"/>
      <c r="H268" s="425"/>
      <c r="I268" s="425"/>
      <c r="J268" s="425"/>
      <c r="K268" s="425"/>
      <c r="L268" s="425"/>
      <c r="M268" s="425"/>
      <c r="N268" s="425"/>
      <c r="O268" s="425"/>
      <c r="P268" s="425"/>
      <c r="Q268" s="425"/>
      <c r="R268" s="425"/>
      <c r="S268" s="425"/>
      <c r="T268" s="425"/>
      <c r="U268" s="425"/>
      <c r="V268" s="425"/>
      <c r="W268" s="425"/>
      <c r="X268" s="425"/>
      <c r="Y268" s="425"/>
      <c r="Z268" s="425"/>
      <c r="AA268" s="425"/>
      <c r="AB268" s="425"/>
      <c r="AC268" s="425"/>
      <c r="AD268" s="426" t="s">
        <v>66</v>
      </c>
      <c r="AE268" s="426"/>
      <c r="AF268" s="426"/>
      <c r="AG268" s="426"/>
      <c r="AH268" s="288"/>
      <c r="AI268" s="288"/>
      <c r="AJ268" s="288"/>
      <c r="AK268" s="288"/>
      <c r="AL268" s="288"/>
      <c r="AM268" s="288"/>
      <c r="AN268" s="288"/>
      <c r="AO268" s="288"/>
      <c r="AP268" s="288"/>
      <c r="AQ268" s="288"/>
      <c r="AR268" s="288"/>
      <c r="AS268" s="222"/>
    </row>
    <row r="269" spans="1:65" s="5" customFormat="1" ht="25.5" hidden="1" customHeight="1" x14ac:dyDescent="0.2">
      <c r="A269" s="425" t="s">
        <v>74</v>
      </c>
      <c r="B269" s="425"/>
      <c r="C269" s="425"/>
      <c r="D269" s="425"/>
      <c r="E269" s="425"/>
      <c r="F269" s="425"/>
      <c r="G269" s="425"/>
      <c r="H269" s="425"/>
      <c r="I269" s="425"/>
      <c r="J269" s="425"/>
      <c r="K269" s="425"/>
      <c r="L269" s="425"/>
      <c r="M269" s="425"/>
      <c r="N269" s="425"/>
      <c r="O269" s="425"/>
      <c r="P269" s="425"/>
      <c r="Q269" s="425"/>
      <c r="R269" s="425"/>
      <c r="S269" s="425"/>
      <c r="T269" s="425"/>
      <c r="U269" s="425"/>
      <c r="V269" s="425"/>
      <c r="W269" s="425"/>
      <c r="X269" s="425"/>
      <c r="Y269" s="425"/>
      <c r="Z269" s="425"/>
      <c r="AA269" s="425"/>
      <c r="AB269" s="425"/>
      <c r="AC269" s="425"/>
      <c r="AD269" s="426" t="s">
        <v>67</v>
      </c>
      <c r="AE269" s="426"/>
      <c r="AF269" s="426"/>
      <c r="AG269" s="426"/>
      <c r="AH269" s="288"/>
      <c r="AI269" s="288"/>
      <c r="AJ269" s="288"/>
      <c r="AK269" s="288"/>
      <c r="AL269" s="288"/>
      <c r="AM269" s="288"/>
      <c r="AN269" s="288"/>
      <c r="AO269" s="288"/>
      <c r="AP269" s="288"/>
      <c r="AQ269" s="288"/>
      <c r="AR269" s="288"/>
      <c r="AS269" s="222"/>
    </row>
    <row r="270" spans="1:65" s="5" customFormat="1" ht="12.75" hidden="1" customHeight="1" x14ac:dyDescent="0.2">
      <c r="A270" s="431" t="s">
        <v>75</v>
      </c>
      <c r="B270" s="432"/>
      <c r="C270" s="432"/>
      <c r="D270" s="432"/>
      <c r="E270" s="432"/>
      <c r="F270" s="432"/>
      <c r="G270" s="432"/>
      <c r="H270" s="432"/>
      <c r="I270" s="432"/>
      <c r="J270" s="432"/>
      <c r="K270" s="432"/>
      <c r="L270" s="432"/>
      <c r="M270" s="432"/>
      <c r="N270" s="432"/>
      <c r="O270" s="432"/>
      <c r="P270" s="432"/>
      <c r="Q270" s="432"/>
      <c r="R270" s="432"/>
      <c r="S270" s="432"/>
      <c r="T270" s="432"/>
      <c r="U270" s="432"/>
      <c r="V270" s="432"/>
      <c r="W270" s="432"/>
      <c r="X270" s="432"/>
      <c r="Y270" s="432"/>
      <c r="Z270" s="432"/>
      <c r="AA270" s="432"/>
      <c r="AB270" s="432"/>
      <c r="AC270" s="433"/>
      <c r="AD270" s="428" t="s">
        <v>68</v>
      </c>
      <c r="AE270" s="429"/>
      <c r="AF270" s="429"/>
      <c r="AG270" s="430"/>
      <c r="AH270" s="301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3"/>
      <c r="AS270" s="222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224"/>
      <c r="AD271" s="224"/>
      <c r="AE271" s="224"/>
      <c r="AF271" s="224"/>
      <c r="AG271" s="221"/>
      <c r="AH271" s="221"/>
      <c r="AI271" s="221"/>
      <c r="AJ271" s="221"/>
      <c r="AK271" s="221"/>
      <c r="AL271" s="221"/>
      <c r="AM271" s="221"/>
      <c r="AN271" s="221"/>
      <c r="AO271" s="222"/>
      <c r="AP271" s="222"/>
      <c r="AQ271" s="222"/>
      <c r="AR271" s="222"/>
      <c r="AS271" s="222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15" t="s">
        <v>401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243"/>
      <c r="Y275" s="244" t="s">
        <v>34</v>
      </c>
      <c r="Z275" s="243"/>
      <c r="AA275" s="1"/>
      <c r="AB275" s="1"/>
      <c r="AC275" s="1"/>
      <c r="AD275" s="241" t="s">
        <v>35</v>
      </c>
      <c r="AE275" s="241"/>
      <c r="AF275" s="241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15"/>
      <c r="R276" s="440" t="s">
        <v>397</v>
      </c>
      <c r="S276" s="440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15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210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210" t="s">
        <v>402</v>
      </c>
      <c r="W279" s="246"/>
      <c r="X279" s="246"/>
      <c r="Y279" s="242"/>
      <c r="Z279" s="242"/>
      <c r="AA279" s="246"/>
      <c r="AB279" s="1"/>
      <c r="AC279" s="1"/>
      <c r="AD279" s="248"/>
      <c r="AE279" s="248"/>
      <c r="AF279" s="248"/>
      <c r="AG279" s="246"/>
      <c r="AH279" s="246"/>
      <c r="AI279" s="246"/>
      <c r="AJ279" s="246"/>
      <c r="AK279" s="1"/>
      <c r="AL279" s="1"/>
      <c r="AM279" s="1"/>
      <c r="AS279" s="3"/>
    </row>
    <row r="280" spans="3:45" hidden="1" x14ac:dyDescent="0.2">
      <c r="W280" s="1"/>
      <c r="X280" s="1"/>
      <c r="Y280" s="244" t="s">
        <v>34</v>
      </c>
      <c r="Z280" s="243"/>
      <c r="AA280" s="1"/>
      <c r="AB280" s="1"/>
      <c r="AC280" s="1"/>
      <c r="AD280" s="249" t="s">
        <v>35</v>
      </c>
      <c r="AE280" s="244"/>
      <c r="AF280" s="244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210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210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210" t="s">
        <v>398</v>
      </c>
      <c r="N283" s="7"/>
      <c r="O283" s="7"/>
      <c r="P283" s="7"/>
      <c r="Q283" s="7"/>
      <c r="R283" s="7"/>
      <c r="S283" s="7"/>
      <c r="T283" s="7" t="s">
        <v>399</v>
      </c>
      <c r="W283" s="246"/>
      <c r="X283" s="246"/>
      <c r="Y283" s="246"/>
      <c r="Z283" s="246"/>
      <c r="AA283" s="246"/>
      <c r="AB283" s="1"/>
      <c r="AC283" s="1"/>
      <c r="AD283" s="248"/>
      <c r="AE283" s="248"/>
      <c r="AF283" s="248"/>
      <c r="AG283" s="246"/>
      <c r="AH283" s="246"/>
      <c r="AI283" s="246"/>
      <c r="AJ283" s="246"/>
      <c r="AK283" s="246"/>
      <c r="AL283" s="246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245" t="s">
        <v>36</v>
      </c>
      <c r="W284" s="1"/>
      <c r="X284" s="1"/>
      <c r="Y284" s="247" t="s">
        <v>34</v>
      </c>
      <c r="Z284" s="1"/>
      <c r="AA284" s="1"/>
      <c r="AB284" s="1"/>
      <c r="AC284" s="1"/>
      <c r="AD284" s="249" t="s">
        <v>400</v>
      </c>
      <c r="AE284" s="244"/>
      <c r="AF284" s="244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245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79:AC179"/>
    <mergeCell ref="AD179:AG179"/>
    <mergeCell ref="AH179:AK179"/>
    <mergeCell ref="AL179:AO179"/>
    <mergeCell ref="AP179:AS179"/>
    <mergeCell ref="A180:I180"/>
    <mergeCell ref="J180:L180"/>
    <mergeCell ref="M180:O180"/>
    <mergeCell ref="P180:T180"/>
    <mergeCell ref="U180:Y180"/>
    <mergeCell ref="AD177:AG178"/>
    <mergeCell ref="AH177:AK178"/>
    <mergeCell ref="AL177:AO178"/>
    <mergeCell ref="AP177:AS178"/>
    <mergeCell ref="A178:I178"/>
    <mergeCell ref="A179:I179"/>
    <mergeCell ref="J179:L179"/>
    <mergeCell ref="M179:O179"/>
    <mergeCell ref="P179:T179"/>
    <mergeCell ref="U179:Y179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Z177:AC178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D174:AG174"/>
    <mergeCell ref="AH174:AK174"/>
    <mergeCell ref="AL174:AO174"/>
    <mergeCell ref="AP174:AS174"/>
    <mergeCell ref="A175:I175"/>
    <mergeCell ref="J175:L175"/>
    <mergeCell ref="M175:O175"/>
    <mergeCell ref="P175:T175"/>
    <mergeCell ref="U175:Y175"/>
    <mergeCell ref="Z175:AC175"/>
    <mergeCell ref="A174:I174"/>
    <mergeCell ref="J174:L174"/>
    <mergeCell ref="M174:O174"/>
    <mergeCell ref="P174:T174"/>
    <mergeCell ref="U174:Y174"/>
    <mergeCell ref="Z174:AC174"/>
    <mergeCell ref="Z172:AC173"/>
    <mergeCell ref="AD172:AG173"/>
    <mergeCell ref="AH172:AK173"/>
    <mergeCell ref="AL172:AO173"/>
    <mergeCell ref="AP172:AS173"/>
    <mergeCell ref="A173:I173"/>
    <mergeCell ref="Z171:AC171"/>
    <mergeCell ref="AD171:AG171"/>
    <mergeCell ref="AH171:AK171"/>
    <mergeCell ref="AL171:AO171"/>
    <mergeCell ref="AP171:AS171"/>
    <mergeCell ref="A172:I172"/>
    <mergeCell ref="J172:L173"/>
    <mergeCell ref="M172:O173"/>
    <mergeCell ref="P172:T173"/>
    <mergeCell ref="U172:Y173"/>
    <mergeCell ref="AD169:AG170"/>
    <mergeCell ref="AH169:AK170"/>
    <mergeCell ref="AL169:AO170"/>
    <mergeCell ref="AP169:AS170"/>
    <mergeCell ref="A170:I170"/>
    <mergeCell ref="A171:I171"/>
    <mergeCell ref="J171:L171"/>
    <mergeCell ref="M171:O171"/>
    <mergeCell ref="P171:T171"/>
    <mergeCell ref="U171:Y171"/>
    <mergeCell ref="AD168:AG168"/>
    <mergeCell ref="AH168:AK168"/>
    <mergeCell ref="AL168:AO168"/>
    <mergeCell ref="AP168:AS168"/>
    <mergeCell ref="A169:I169"/>
    <mergeCell ref="J169:L170"/>
    <mergeCell ref="M169:O170"/>
    <mergeCell ref="P169:T170"/>
    <mergeCell ref="U169:Y170"/>
    <mergeCell ref="Z169:AC170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D166:AG166"/>
    <mergeCell ref="AH166:AK166"/>
    <mergeCell ref="AL166:AO166"/>
    <mergeCell ref="AP166:AS166"/>
    <mergeCell ref="A167:I167"/>
    <mergeCell ref="J167:L167"/>
    <mergeCell ref="M167:O167"/>
    <mergeCell ref="P167:T167"/>
    <mergeCell ref="U167:Y167"/>
    <mergeCell ref="Z167:AC167"/>
    <mergeCell ref="A166:I166"/>
    <mergeCell ref="J166:L166"/>
    <mergeCell ref="M166:O166"/>
    <mergeCell ref="P166:T166"/>
    <mergeCell ref="U166:Y166"/>
    <mergeCell ref="Z166:AC166"/>
    <mergeCell ref="Z164:AC165"/>
    <mergeCell ref="AD164:AG165"/>
    <mergeCell ref="AH164:AK165"/>
    <mergeCell ref="AL164:AO165"/>
    <mergeCell ref="AP164:AS165"/>
    <mergeCell ref="A165:I165"/>
    <mergeCell ref="Z163:AC163"/>
    <mergeCell ref="AD163:AG163"/>
    <mergeCell ref="AH163:AK163"/>
    <mergeCell ref="AL163:AO163"/>
    <mergeCell ref="AP163:AS163"/>
    <mergeCell ref="A164:I164"/>
    <mergeCell ref="J164:L165"/>
    <mergeCell ref="M164:O165"/>
    <mergeCell ref="P164:T165"/>
    <mergeCell ref="U164:Y165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AD158:AG159"/>
    <mergeCell ref="AH158:AK159"/>
    <mergeCell ref="AL158:AO159"/>
    <mergeCell ref="AP158:AS159"/>
    <mergeCell ref="A159:I159"/>
    <mergeCell ref="A160:I160"/>
    <mergeCell ref="J160:L160"/>
    <mergeCell ref="M160:O160"/>
    <mergeCell ref="P160:T160"/>
    <mergeCell ref="U160:Y160"/>
    <mergeCell ref="A158:I158"/>
    <mergeCell ref="J158:L159"/>
    <mergeCell ref="M158:O159"/>
    <mergeCell ref="P158:T159"/>
    <mergeCell ref="U158:Y159"/>
    <mergeCell ref="Z158:AC159"/>
    <mergeCell ref="Z156:AC157"/>
    <mergeCell ref="AD156:AG157"/>
    <mergeCell ref="AH156:AK157"/>
    <mergeCell ref="AL156:AO157"/>
    <mergeCell ref="AP156:AS157"/>
    <mergeCell ref="A157:I157"/>
    <mergeCell ref="AD154:AG155"/>
    <mergeCell ref="AH154:AK155"/>
    <mergeCell ref="AL154:AO155"/>
    <mergeCell ref="AP154:AS155"/>
    <mergeCell ref="A155:I155"/>
    <mergeCell ref="A156:I156"/>
    <mergeCell ref="J156:L157"/>
    <mergeCell ref="M156:O157"/>
    <mergeCell ref="P156:T157"/>
    <mergeCell ref="U156:Y157"/>
    <mergeCell ref="AD153:AG153"/>
    <mergeCell ref="AH153:AK153"/>
    <mergeCell ref="AL153:AO153"/>
    <mergeCell ref="AP153:AS153"/>
    <mergeCell ref="A154:I154"/>
    <mergeCell ref="J154:L155"/>
    <mergeCell ref="M154:O155"/>
    <mergeCell ref="P154:T155"/>
    <mergeCell ref="U154:Y155"/>
    <mergeCell ref="Z154:AC155"/>
    <mergeCell ref="AD152:AG152"/>
    <mergeCell ref="AH152:AK152"/>
    <mergeCell ref="AL152:AO152"/>
    <mergeCell ref="AP152:AS152"/>
    <mergeCell ref="A153:I153"/>
    <mergeCell ref="J153:L153"/>
    <mergeCell ref="M153:O153"/>
    <mergeCell ref="P153:T153"/>
    <mergeCell ref="U153:Y153"/>
    <mergeCell ref="Z153:AC153"/>
    <mergeCell ref="A152:I152"/>
    <mergeCell ref="J152:L152"/>
    <mergeCell ref="M152:O152"/>
    <mergeCell ref="P152:T152"/>
    <mergeCell ref="U152:Y152"/>
    <mergeCell ref="Z152:AC152"/>
    <mergeCell ref="Z150:AC151"/>
    <mergeCell ref="AD150:AG151"/>
    <mergeCell ref="AH150:AK151"/>
    <mergeCell ref="AL150:AO151"/>
    <mergeCell ref="AP150:AS151"/>
    <mergeCell ref="A151:I151"/>
    <mergeCell ref="Z149:AC149"/>
    <mergeCell ref="AD149:AG149"/>
    <mergeCell ref="AH149:AK149"/>
    <mergeCell ref="AL149:AO149"/>
    <mergeCell ref="AP149:AS149"/>
    <mergeCell ref="A150:I150"/>
    <mergeCell ref="J150:L151"/>
    <mergeCell ref="M150:O151"/>
    <mergeCell ref="P150:T151"/>
    <mergeCell ref="U150:Y151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U136:Y136"/>
    <mergeCell ref="Z136:AC136"/>
    <mergeCell ref="AD142:AG143"/>
    <mergeCell ref="AH142:AK143"/>
    <mergeCell ref="AL142:AO143"/>
    <mergeCell ref="AP142:AS143"/>
    <mergeCell ref="A143:I143"/>
    <mergeCell ref="A144:I144"/>
    <mergeCell ref="J144:L144"/>
    <mergeCell ref="M144:O144"/>
    <mergeCell ref="P144:T144"/>
    <mergeCell ref="U144:Y144"/>
    <mergeCell ref="AD141:AG141"/>
    <mergeCell ref="AH141:AK141"/>
    <mergeCell ref="AL141:AO141"/>
    <mergeCell ref="AP141:AS141"/>
    <mergeCell ref="A142:I142"/>
    <mergeCell ref="J142:L143"/>
    <mergeCell ref="M142:O143"/>
    <mergeCell ref="P142:T143"/>
    <mergeCell ref="U142:Y143"/>
    <mergeCell ref="Z142:AC143"/>
    <mergeCell ref="A141:I141"/>
    <mergeCell ref="J141:L141"/>
    <mergeCell ref="M141:O141"/>
    <mergeCell ref="P141:T141"/>
    <mergeCell ref="U141:Y141"/>
    <mergeCell ref="Z141:AC141"/>
    <mergeCell ref="P131:T131"/>
    <mergeCell ref="U131:Y131"/>
    <mergeCell ref="Z139:AC140"/>
    <mergeCell ref="AD139:AG140"/>
    <mergeCell ref="AH139:AK140"/>
    <mergeCell ref="AL139:AO140"/>
    <mergeCell ref="AP139:AS140"/>
    <mergeCell ref="A140:I140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AD136:AG136"/>
    <mergeCell ref="AH136:AK136"/>
    <mergeCell ref="AL136:AO136"/>
    <mergeCell ref="AP136:AS136"/>
    <mergeCell ref="A137:AS137"/>
    <mergeCell ref="A138:I138"/>
    <mergeCell ref="J138:L138"/>
    <mergeCell ref="M138:O138"/>
    <mergeCell ref="P138:T138"/>
    <mergeCell ref="U138:Y138"/>
    <mergeCell ref="A136:I136"/>
    <mergeCell ref="J136:L136"/>
    <mergeCell ref="M136:O136"/>
    <mergeCell ref="P136:T136"/>
    <mergeCell ref="AP128:AS129"/>
    <mergeCell ref="A129:I129"/>
    <mergeCell ref="AD127:AG127"/>
    <mergeCell ref="AH127:AK127"/>
    <mergeCell ref="AL127:AO127"/>
    <mergeCell ref="AP127:AS127"/>
    <mergeCell ref="A128:I128"/>
    <mergeCell ref="J128:L129"/>
    <mergeCell ref="M128:O129"/>
    <mergeCell ref="P128:T129"/>
    <mergeCell ref="U128:Y129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Z131:AC131"/>
    <mergeCell ref="AD131:AG131"/>
    <mergeCell ref="AH131:AK131"/>
    <mergeCell ref="AL131:AO131"/>
    <mergeCell ref="AP131:AS131"/>
    <mergeCell ref="A132:I135"/>
    <mergeCell ref="J132:L135"/>
    <mergeCell ref="M132:O135"/>
    <mergeCell ref="P132:AS132"/>
    <mergeCell ref="P133:T135"/>
    <mergeCell ref="A131:I131"/>
    <mergeCell ref="J131:L131"/>
    <mergeCell ref="M131:O131"/>
    <mergeCell ref="Z124:AC124"/>
    <mergeCell ref="A123:I123"/>
    <mergeCell ref="J123:L123"/>
    <mergeCell ref="M123:O123"/>
    <mergeCell ref="P123:T123"/>
    <mergeCell ref="U123:Y123"/>
    <mergeCell ref="Z123:AC123"/>
    <mergeCell ref="AD123:AG123"/>
    <mergeCell ref="AH123:AK123"/>
    <mergeCell ref="AL123:AO123"/>
    <mergeCell ref="AP123:AS123"/>
    <mergeCell ref="AD124:AG124"/>
    <mergeCell ref="AH124:AK124"/>
    <mergeCell ref="A122:I122"/>
    <mergeCell ref="J122:L122"/>
    <mergeCell ref="Z130:AC130"/>
    <mergeCell ref="AD130:AG130"/>
    <mergeCell ref="AH130:AK130"/>
    <mergeCell ref="AL130:AO130"/>
    <mergeCell ref="AP130:AS130"/>
    <mergeCell ref="Z122:AC122"/>
    <mergeCell ref="AD125:AG126"/>
    <mergeCell ref="AH125:AK126"/>
    <mergeCell ref="AL125:AO126"/>
    <mergeCell ref="AP125:AS126"/>
    <mergeCell ref="A126:I126"/>
    <mergeCell ref="A130:I130"/>
    <mergeCell ref="J130:L130"/>
    <mergeCell ref="M130:O130"/>
    <mergeCell ref="P130:T130"/>
    <mergeCell ref="U130:Y130"/>
    <mergeCell ref="AL128:AO129"/>
    <mergeCell ref="A121:I121"/>
    <mergeCell ref="J121:L121"/>
    <mergeCell ref="M121:O121"/>
    <mergeCell ref="P121:T121"/>
    <mergeCell ref="U121:Y121"/>
    <mergeCell ref="Z121:AC121"/>
    <mergeCell ref="Z119:AC120"/>
    <mergeCell ref="AD119:AG120"/>
    <mergeCell ref="AH119:AK120"/>
    <mergeCell ref="AL119:AO120"/>
    <mergeCell ref="AP119:AS120"/>
    <mergeCell ref="A120:I120"/>
    <mergeCell ref="Z128:AC129"/>
    <mergeCell ref="AD128:AG129"/>
    <mergeCell ref="AH128:AK129"/>
    <mergeCell ref="AL124:AO124"/>
    <mergeCell ref="AP124:AS124"/>
    <mergeCell ref="A125:I125"/>
    <mergeCell ref="J125:L126"/>
    <mergeCell ref="M125:O126"/>
    <mergeCell ref="P125:T126"/>
    <mergeCell ref="U125:Y126"/>
    <mergeCell ref="Z125:AC126"/>
    <mergeCell ref="AD122:AG122"/>
    <mergeCell ref="AH122:AK122"/>
    <mergeCell ref="AL122:AO122"/>
    <mergeCell ref="AP122:AS122"/>
    <mergeCell ref="A124:I124"/>
    <mergeCell ref="J124:L124"/>
    <mergeCell ref="M124:O124"/>
    <mergeCell ref="P124:T124"/>
    <mergeCell ref="U124:Y124"/>
    <mergeCell ref="AD117:AG117"/>
    <mergeCell ref="AH117:AK117"/>
    <mergeCell ref="AL117:AO117"/>
    <mergeCell ref="AP117:AS117"/>
    <mergeCell ref="A127:I127"/>
    <mergeCell ref="J127:L127"/>
    <mergeCell ref="M127:O127"/>
    <mergeCell ref="P127:T127"/>
    <mergeCell ref="U127:Y127"/>
    <mergeCell ref="Z127:AC127"/>
    <mergeCell ref="Z118:AC118"/>
    <mergeCell ref="AD118:AG118"/>
    <mergeCell ref="AH118:AK118"/>
    <mergeCell ref="AL118:AO118"/>
    <mergeCell ref="AP118:AS118"/>
    <mergeCell ref="A119:I119"/>
    <mergeCell ref="J119:L120"/>
    <mergeCell ref="M119:O120"/>
    <mergeCell ref="P119:T120"/>
    <mergeCell ref="U119:Y120"/>
    <mergeCell ref="A118:I118"/>
    <mergeCell ref="J118:L118"/>
    <mergeCell ref="M118:O118"/>
    <mergeCell ref="P118:T118"/>
    <mergeCell ref="U118:Y118"/>
    <mergeCell ref="AD121:AG121"/>
    <mergeCell ref="AH121:AK121"/>
    <mergeCell ref="AL121:AO121"/>
    <mergeCell ref="AP121:AS121"/>
    <mergeCell ref="M122:O122"/>
    <mergeCell ref="P122:T122"/>
    <mergeCell ref="U122:Y122"/>
    <mergeCell ref="AD116:AG116"/>
    <mergeCell ref="AH116:AK116"/>
    <mergeCell ref="AL116:AO116"/>
    <mergeCell ref="AP116:AS116"/>
    <mergeCell ref="A117:I117"/>
    <mergeCell ref="J117:L117"/>
    <mergeCell ref="M117:O117"/>
    <mergeCell ref="P117:T117"/>
    <mergeCell ref="U117:Y117"/>
    <mergeCell ref="Z117:AC117"/>
    <mergeCell ref="A116:I116"/>
    <mergeCell ref="J116:L116"/>
    <mergeCell ref="M116:O116"/>
    <mergeCell ref="P116:T116"/>
    <mergeCell ref="U116:Y116"/>
    <mergeCell ref="Z116:AC116"/>
    <mergeCell ref="Z113:AC114"/>
    <mergeCell ref="AD113:AG114"/>
    <mergeCell ref="AH113:AK114"/>
    <mergeCell ref="AL113:AO114"/>
    <mergeCell ref="AP113:AS114"/>
    <mergeCell ref="A114:I114"/>
    <mergeCell ref="A115:I115"/>
    <mergeCell ref="J115:L115"/>
    <mergeCell ref="M115:O115"/>
    <mergeCell ref="P115:T115"/>
    <mergeCell ref="U115:Y115"/>
    <mergeCell ref="Z115:AC115"/>
    <mergeCell ref="AD115:AG115"/>
    <mergeCell ref="AH115:AK115"/>
    <mergeCell ref="AL115:AO115"/>
    <mergeCell ref="AP115:AS115"/>
    <mergeCell ref="Z112:AC112"/>
    <mergeCell ref="AD112:AG112"/>
    <mergeCell ref="AH112:AK112"/>
    <mergeCell ref="AL112:AO112"/>
    <mergeCell ref="AP112:AS112"/>
    <mergeCell ref="A113:I113"/>
    <mergeCell ref="J113:L114"/>
    <mergeCell ref="M113:O114"/>
    <mergeCell ref="P113:T114"/>
    <mergeCell ref="U113:Y114"/>
    <mergeCell ref="Z111:AC111"/>
    <mergeCell ref="AD111:AG111"/>
    <mergeCell ref="AH111:AK111"/>
    <mergeCell ref="AL111:AO111"/>
    <mergeCell ref="AP111:AS111"/>
    <mergeCell ref="A112:I112"/>
    <mergeCell ref="J112:L112"/>
    <mergeCell ref="M112:O112"/>
    <mergeCell ref="P112:T112"/>
    <mergeCell ref="U112:Y112"/>
    <mergeCell ref="Z110:AC110"/>
    <mergeCell ref="AD110:AG110"/>
    <mergeCell ref="AH110:AK110"/>
    <mergeCell ref="AL110:AO110"/>
    <mergeCell ref="AP110:AS110"/>
    <mergeCell ref="A111:I111"/>
    <mergeCell ref="J111:L111"/>
    <mergeCell ref="M111:O111"/>
    <mergeCell ref="P111:T111"/>
    <mergeCell ref="U111:Y111"/>
    <mergeCell ref="Z109:AC109"/>
    <mergeCell ref="AD109:AG109"/>
    <mergeCell ref="AH109:AK109"/>
    <mergeCell ref="AL109:AO109"/>
    <mergeCell ref="AP109:AS109"/>
    <mergeCell ref="A110:I110"/>
    <mergeCell ref="J110:L110"/>
    <mergeCell ref="M110:O110"/>
    <mergeCell ref="P110:T110"/>
    <mergeCell ref="U110:Y110"/>
    <mergeCell ref="AD107:AG108"/>
    <mergeCell ref="AH107:AK108"/>
    <mergeCell ref="AL107:AO108"/>
    <mergeCell ref="AP107:AS108"/>
    <mergeCell ref="A108:I108"/>
    <mergeCell ref="A109:I109"/>
    <mergeCell ref="J109:L109"/>
    <mergeCell ref="M109:O109"/>
    <mergeCell ref="P109:T109"/>
    <mergeCell ref="U109:Y109"/>
    <mergeCell ref="A107:I107"/>
    <mergeCell ref="J107:L108"/>
    <mergeCell ref="M107:O108"/>
    <mergeCell ref="P107:T108"/>
    <mergeCell ref="U107:Y108"/>
    <mergeCell ref="Z107:AC108"/>
    <mergeCell ref="Z105:AC106"/>
    <mergeCell ref="AD105:AG106"/>
    <mergeCell ref="AH105:AK106"/>
    <mergeCell ref="AL105:AO106"/>
    <mergeCell ref="AP105:AS106"/>
    <mergeCell ref="A106:I106"/>
    <mergeCell ref="AD103:AG104"/>
    <mergeCell ref="AH103:AK104"/>
    <mergeCell ref="AL103:AO104"/>
    <mergeCell ref="AP103:AS104"/>
    <mergeCell ref="A104:I104"/>
    <mergeCell ref="A105:I105"/>
    <mergeCell ref="J105:L106"/>
    <mergeCell ref="M105:O106"/>
    <mergeCell ref="P105:T106"/>
    <mergeCell ref="U105:Y106"/>
    <mergeCell ref="AD102:AG102"/>
    <mergeCell ref="AH102:AK102"/>
    <mergeCell ref="AL102:AO102"/>
    <mergeCell ref="AP102:AS102"/>
    <mergeCell ref="A103:I103"/>
    <mergeCell ref="J103:L104"/>
    <mergeCell ref="M103:O104"/>
    <mergeCell ref="P103:T104"/>
    <mergeCell ref="U103:Y104"/>
    <mergeCell ref="Z103:AC104"/>
    <mergeCell ref="AD101:AG101"/>
    <mergeCell ref="AH101:AK101"/>
    <mergeCell ref="AL101:AO101"/>
    <mergeCell ref="AP101:AS101"/>
    <mergeCell ref="A102:I102"/>
    <mergeCell ref="J102:L102"/>
    <mergeCell ref="M102:O102"/>
    <mergeCell ref="P102:T102"/>
    <mergeCell ref="U102:Y102"/>
    <mergeCell ref="Z102:AC102"/>
    <mergeCell ref="A101:I101"/>
    <mergeCell ref="J101:L101"/>
    <mergeCell ref="M101:O101"/>
    <mergeCell ref="P101:T101"/>
    <mergeCell ref="U101:Y101"/>
    <mergeCell ref="Z101:AC101"/>
    <mergeCell ref="Z99:AC100"/>
    <mergeCell ref="AD99:AG100"/>
    <mergeCell ref="AH99:AK100"/>
    <mergeCell ref="AL99:AO100"/>
    <mergeCell ref="AP99:AS100"/>
    <mergeCell ref="A100:I100"/>
    <mergeCell ref="Z98:AC98"/>
    <mergeCell ref="AD98:AG98"/>
    <mergeCell ref="AH98:AK98"/>
    <mergeCell ref="AL98:AO98"/>
    <mergeCell ref="AP98:AS98"/>
    <mergeCell ref="A99:I99"/>
    <mergeCell ref="J99:L100"/>
    <mergeCell ref="M99:O100"/>
    <mergeCell ref="P99:T100"/>
    <mergeCell ref="U99:Y100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5:AC95"/>
    <mergeCell ref="AD95:AG95"/>
    <mergeCell ref="AH95:AK95"/>
    <mergeCell ref="AL95:AO95"/>
    <mergeCell ref="AP95:AS95"/>
    <mergeCell ref="A96:I96"/>
    <mergeCell ref="J96:L96"/>
    <mergeCell ref="M96:O96"/>
    <mergeCell ref="P96:T96"/>
    <mergeCell ref="U96:Y96"/>
    <mergeCell ref="Z94:AC94"/>
    <mergeCell ref="AD94:AG94"/>
    <mergeCell ref="AH94:AK94"/>
    <mergeCell ref="AL94:AO94"/>
    <mergeCell ref="AP94:AS94"/>
    <mergeCell ref="A95:I95"/>
    <mergeCell ref="J95:L95"/>
    <mergeCell ref="M95:O95"/>
    <mergeCell ref="P95:T95"/>
    <mergeCell ref="U95:Y95"/>
    <mergeCell ref="A94:I94"/>
    <mergeCell ref="J94:L94"/>
    <mergeCell ref="M94:O94"/>
    <mergeCell ref="P94:T94"/>
    <mergeCell ref="U94:Y94"/>
    <mergeCell ref="AD93:AG93"/>
    <mergeCell ref="AH93:AK93"/>
    <mergeCell ref="AL93:AO93"/>
    <mergeCell ref="AP93:AS93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&amp;R2</oddFooter>
  </headerFooter>
  <rowBreaks count="3" manualBreakCount="3">
    <brk id="131" max="44" man="1"/>
    <brk id="180" max="44" man="1"/>
    <brk id="229" max="44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showGridLines="0" view="pageBreakPreview" zoomScale="90" zoomScaleNormal="100" zoomScaleSheetLayoutView="90" workbookViewId="0">
      <selection activeCell="B17" sqref="B17"/>
    </sheetView>
  </sheetViews>
  <sheetFormatPr defaultRowHeight="18.75" x14ac:dyDescent="0.3"/>
  <cols>
    <col min="1" max="1" width="6.42578125" style="149" customWidth="1"/>
    <col min="2" max="2" width="46" style="149" customWidth="1"/>
    <col min="3" max="3" width="15.28515625" style="149" customWidth="1"/>
    <col min="4" max="4" width="14.85546875" style="150" customWidth="1"/>
    <col min="5" max="5" width="16.5703125" style="150" customWidth="1"/>
    <col min="6" max="6" width="11.140625" style="17" customWidth="1"/>
    <col min="7" max="16384" width="9.140625" style="17"/>
  </cols>
  <sheetData>
    <row r="2" spans="1:6" ht="15.75" x14ac:dyDescent="0.25">
      <c r="A2" s="675" t="s">
        <v>191</v>
      </c>
      <c r="B2" s="675"/>
      <c r="C2" s="675"/>
      <c r="D2" s="675"/>
      <c r="E2" s="675"/>
      <c r="F2" s="81"/>
    </row>
    <row r="3" spans="1:6" ht="15.75" x14ac:dyDescent="0.25">
      <c r="A3" s="105"/>
      <c r="B3" s="105"/>
      <c r="C3" s="105"/>
      <c r="D3" s="105"/>
      <c r="E3" s="105"/>
      <c r="F3" s="81"/>
    </row>
    <row r="4" spans="1:6" ht="21.75" customHeight="1" x14ac:dyDescent="0.25">
      <c r="A4" s="681" t="s">
        <v>192</v>
      </c>
      <c r="B4" s="631"/>
      <c r="C4" s="631"/>
      <c r="D4" s="631"/>
      <c r="E4" s="631"/>
      <c r="F4" s="81"/>
    </row>
    <row r="5" spans="1:6" ht="21.75" customHeight="1" x14ac:dyDescent="0.25">
      <c r="A5" s="647" t="s">
        <v>193</v>
      </c>
      <c r="B5" s="647"/>
      <c r="C5" s="647"/>
      <c r="D5" s="647"/>
      <c r="E5" s="647"/>
      <c r="F5" s="81"/>
    </row>
    <row r="6" spans="1:6" ht="21.75" customHeight="1" x14ac:dyDescent="0.25">
      <c r="A6" s="138"/>
      <c r="B6" s="30"/>
      <c r="C6" s="30"/>
      <c r="D6" s="30"/>
      <c r="E6" s="30"/>
      <c r="F6" s="81"/>
    </row>
    <row r="7" spans="1:6" ht="15.75" x14ac:dyDescent="0.25">
      <c r="A7" s="682" t="s">
        <v>212</v>
      </c>
      <c r="B7" s="683"/>
      <c r="C7" s="683"/>
      <c r="D7" s="683"/>
      <c r="E7" s="684"/>
    </row>
    <row r="8" spans="1:6" ht="15.75" x14ac:dyDescent="0.25">
      <c r="A8" s="31"/>
      <c r="B8" s="31"/>
      <c r="C8" s="31"/>
      <c r="D8" s="139"/>
      <c r="E8" s="139"/>
    </row>
    <row r="9" spans="1:6" ht="47.25" x14ac:dyDescent="0.25">
      <c r="A9" s="24" t="s">
        <v>88</v>
      </c>
      <c r="B9" s="121" t="s">
        <v>23</v>
      </c>
      <c r="C9" s="121" t="s">
        <v>213</v>
      </c>
      <c r="D9" s="140" t="s">
        <v>214</v>
      </c>
      <c r="E9" s="140" t="s">
        <v>215</v>
      </c>
    </row>
    <row r="10" spans="1:6" ht="15.75" x14ac:dyDescent="0.25">
      <c r="A10" s="61">
        <v>1</v>
      </c>
      <c r="B10" s="61">
        <v>2</v>
      </c>
      <c r="C10" s="61">
        <v>4</v>
      </c>
      <c r="D10" s="61">
        <v>5</v>
      </c>
      <c r="E10" s="61">
        <v>6</v>
      </c>
    </row>
    <row r="11" spans="1:6" ht="15.75" x14ac:dyDescent="0.25">
      <c r="A11" s="47"/>
      <c r="B11" s="141" t="s">
        <v>216</v>
      </c>
      <c r="C11" s="142" t="s">
        <v>98</v>
      </c>
      <c r="D11" s="143" t="s">
        <v>98</v>
      </c>
      <c r="E11" s="144"/>
    </row>
    <row r="12" spans="1:6" ht="15.75" x14ac:dyDescent="0.25">
      <c r="A12" s="47"/>
      <c r="B12" s="145" t="s">
        <v>207</v>
      </c>
      <c r="C12" s="142"/>
      <c r="D12" s="144"/>
      <c r="E12" s="144"/>
    </row>
    <row r="13" spans="1:6" ht="15.75" x14ac:dyDescent="0.25">
      <c r="A13" s="26"/>
      <c r="B13" s="141"/>
      <c r="C13" s="47"/>
      <c r="D13" s="146"/>
      <c r="E13" s="146"/>
    </row>
    <row r="14" spans="1:6" ht="15.75" x14ac:dyDescent="0.25">
      <c r="A14" s="26"/>
      <c r="B14" s="141"/>
      <c r="C14" s="47"/>
      <c r="D14" s="146"/>
      <c r="E14" s="146"/>
    </row>
    <row r="15" spans="1:6" ht="15.75" x14ac:dyDescent="0.25">
      <c r="A15" s="26"/>
      <c r="B15" s="141" t="s">
        <v>217</v>
      </c>
      <c r="C15" s="142" t="s">
        <v>98</v>
      </c>
      <c r="D15" s="143" t="s">
        <v>98</v>
      </c>
      <c r="E15" s="146"/>
    </row>
    <row r="16" spans="1:6" ht="15.75" x14ac:dyDescent="0.25">
      <c r="A16" s="26"/>
      <c r="B16" s="145" t="s">
        <v>207</v>
      </c>
      <c r="C16" s="47"/>
      <c r="D16" s="146"/>
      <c r="E16" s="146"/>
    </row>
    <row r="17" spans="1:5" ht="15.75" x14ac:dyDescent="0.25">
      <c r="A17" s="26"/>
      <c r="B17" s="141"/>
      <c r="C17" s="47"/>
      <c r="D17" s="146"/>
      <c r="E17" s="146"/>
    </row>
    <row r="18" spans="1:5" ht="15.75" x14ac:dyDescent="0.25">
      <c r="A18" s="26"/>
      <c r="B18" s="141"/>
      <c r="C18" s="47"/>
      <c r="D18" s="146"/>
      <c r="E18" s="146"/>
    </row>
    <row r="19" spans="1:5" ht="15.75" x14ac:dyDescent="0.25">
      <c r="A19" s="26"/>
      <c r="B19" s="141"/>
      <c r="C19" s="47"/>
      <c r="D19" s="146"/>
      <c r="E19" s="146"/>
    </row>
    <row r="20" spans="1:5" ht="15.75" x14ac:dyDescent="0.25">
      <c r="A20" s="26"/>
      <c r="B20" s="141"/>
      <c r="C20" s="47"/>
      <c r="D20" s="146"/>
      <c r="E20" s="146"/>
    </row>
    <row r="21" spans="1:5" ht="15.75" x14ac:dyDescent="0.25">
      <c r="A21" s="147"/>
      <c r="B21" s="41" t="s">
        <v>19</v>
      </c>
      <c r="C21" s="34" t="s">
        <v>98</v>
      </c>
      <c r="D21" s="148" t="s">
        <v>98</v>
      </c>
      <c r="E21" s="148" t="s">
        <v>98</v>
      </c>
    </row>
    <row r="22" spans="1:5" x14ac:dyDescent="0.3">
      <c r="A22" s="31"/>
    </row>
    <row r="25" spans="1:5" x14ac:dyDescent="0.3">
      <c r="A25" s="151"/>
    </row>
  </sheetData>
  <mergeCells count="4">
    <mergeCell ref="A2:E2"/>
    <mergeCell ref="A4:E4"/>
    <mergeCell ref="A5:E5"/>
    <mergeCell ref="A7:E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showGridLines="0" view="pageBreakPreview" topLeftCell="A8" zoomScale="90" zoomScaleNormal="100" zoomScaleSheetLayoutView="90" workbookViewId="0">
      <selection activeCell="C26" sqref="C26"/>
    </sheetView>
  </sheetViews>
  <sheetFormatPr defaultRowHeight="15" x14ac:dyDescent="0.25"/>
  <cols>
    <col min="1" max="1" width="6.140625" style="162" customWidth="1"/>
    <col min="2" max="2" width="45.28515625" style="163" customWidth="1"/>
    <col min="3" max="3" width="10.7109375" style="163" customWidth="1"/>
    <col min="4" max="4" width="14.140625" style="163" customWidth="1"/>
    <col min="5" max="5" width="17" style="163" customWidth="1"/>
    <col min="6" max="16384" width="9.140625" style="17"/>
  </cols>
  <sheetData>
    <row r="2" spans="1:6" ht="15.75" x14ac:dyDescent="0.25">
      <c r="A2" s="675" t="s">
        <v>191</v>
      </c>
      <c r="B2" s="675"/>
      <c r="C2" s="675"/>
      <c r="D2" s="675"/>
      <c r="E2" s="675"/>
      <c r="F2" s="152"/>
    </row>
    <row r="3" spans="1:6" ht="15.75" x14ac:dyDescent="0.25">
      <c r="A3" s="105"/>
      <c r="B3" s="105"/>
      <c r="C3" s="105"/>
      <c r="D3" s="105"/>
      <c r="E3" s="105"/>
      <c r="F3" s="152"/>
    </row>
    <row r="4" spans="1:6" ht="24.75" customHeight="1" x14ac:dyDescent="0.25">
      <c r="A4" s="681" t="s">
        <v>218</v>
      </c>
      <c r="B4" s="631"/>
      <c r="C4" s="631"/>
      <c r="D4" s="631"/>
      <c r="E4" s="631"/>
      <c r="F4" s="152"/>
    </row>
    <row r="5" spans="1:6" ht="24.75" customHeight="1" x14ac:dyDescent="0.25">
      <c r="A5" s="681" t="s">
        <v>146</v>
      </c>
      <c r="B5" s="631"/>
      <c r="C5" s="631"/>
      <c r="D5" s="631"/>
      <c r="E5" s="631"/>
      <c r="F5" s="152"/>
    </row>
    <row r="6" spans="1:6" ht="15" customHeight="1" x14ac:dyDescent="0.25">
      <c r="A6" s="153"/>
      <c r="B6" s="154"/>
      <c r="C6" s="154"/>
      <c r="D6" s="154"/>
      <c r="E6" s="154"/>
      <c r="F6" s="152"/>
    </row>
    <row r="7" spans="1:6" ht="15.75" x14ac:dyDescent="0.25">
      <c r="A7" s="685" t="s">
        <v>219</v>
      </c>
      <c r="B7" s="685"/>
      <c r="C7" s="685"/>
      <c r="D7" s="685"/>
      <c r="E7" s="685"/>
    </row>
    <row r="8" spans="1:6" ht="15.75" x14ac:dyDescent="0.25">
      <c r="A8" s="686"/>
      <c r="B8" s="687"/>
      <c r="C8" s="687"/>
      <c r="D8" s="687"/>
      <c r="E8" s="687"/>
    </row>
    <row r="9" spans="1:6" ht="47.25" x14ac:dyDescent="0.25">
      <c r="A9" s="24" t="s">
        <v>88</v>
      </c>
      <c r="B9" s="24" t="s">
        <v>102</v>
      </c>
      <c r="C9" s="24" t="s">
        <v>220</v>
      </c>
      <c r="D9" s="24" t="s">
        <v>221</v>
      </c>
      <c r="E9" s="24" t="s">
        <v>222</v>
      </c>
    </row>
    <row r="10" spans="1:6" ht="15.75" x14ac:dyDescent="0.25">
      <c r="A10" s="34">
        <v>1</v>
      </c>
      <c r="B10" s="26">
        <v>2</v>
      </c>
      <c r="C10" s="26">
        <v>3</v>
      </c>
      <c r="D10" s="26">
        <v>4</v>
      </c>
      <c r="E10" s="26">
        <v>5</v>
      </c>
    </row>
    <row r="11" spans="1:6" ht="31.5" x14ac:dyDescent="0.25">
      <c r="A11" s="34">
        <v>1</v>
      </c>
      <c r="B11" s="28" t="s">
        <v>223</v>
      </c>
      <c r="C11" s="26" t="s">
        <v>98</v>
      </c>
      <c r="D11" s="26" t="s">
        <v>98</v>
      </c>
      <c r="E11" s="26"/>
    </row>
    <row r="12" spans="1:6" ht="15.75" x14ac:dyDescent="0.25">
      <c r="A12" s="155"/>
      <c r="B12" s="82" t="s">
        <v>28</v>
      </c>
      <c r="C12" s="156"/>
      <c r="D12" s="106"/>
      <c r="E12" s="156"/>
    </row>
    <row r="13" spans="1:6" ht="15.75" x14ac:dyDescent="0.25">
      <c r="A13" s="157"/>
      <c r="B13" s="158" t="s">
        <v>224</v>
      </c>
      <c r="C13" s="159"/>
      <c r="D13" s="160"/>
      <c r="E13" s="159"/>
    </row>
    <row r="14" spans="1:6" ht="31.5" x14ac:dyDescent="0.25">
      <c r="A14" s="34"/>
      <c r="B14" s="161" t="s">
        <v>225</v>
      </c>
      <c r="C14" s="26"/>
      <c r="D14" s="26"/>
      <c r="E14" s="26"/>
    </row>
    <row r="15" spans="1:6" ht="31.5" x14ac:dyDescent="0.25">
      <c r="A15" s="34"/>
      <c r="B15" s="161" t="s">
        <v>226</v>
      </c>
      <c r="C15" s="26"/>
      <c r="D15" s="26"/>
      <c r="E15" s="26"/>
    </row>
    <row r="16" spans="1:6" ht="47.25" x14ac:dyDescent="0.25">
      <c r="A16" s="34"/>
      <c r="B16" s="161" t="s">
        <v>227</v>
      </c>
      <c r="C16" s="26"/>
      <c r="D16" s="26"/>
      <c r="E16" s="26"/>
    </row>
    <row r="17" spans="1:5" ht="15.75" x14ac:dyDescent="0.25">
      <c r="A17" s="34"/>
      <c r="B17" s="28"/>
      <c r="C17" s="26"/>
      <c r="D17" s="26"/>
      <c r="E17" s="26"/>
    </row>
    <row r="18" spans="1:5" ht="31.5" x14ac:dyDescent="0.25">
      <c r="A18" s="34">
        <v>2</v>
      </c>
      <c r="B18" s="28" t="s">
        <v>228</v>
      </c>
      <c r="C18" s="26" t="s">
        <v>98</v>
      </c>
      <c r="D18" s="26" t="s">
        <v>98</v>
      </c>
      <c r="E18" s="26"/>
    </row>
    <row r="19" spans="1:5" ht="15.75" x14ac:dyDescent="0.25">
      <c r="A19" s="155"/>
      <c r="B19" s="82" t="s">
        <v>28</v>
      </c>
      <c r="C19" s="156"/>
      <c r="D19" s="106"/>
      <c r="E19" s="156"/>
    </row>
    <row r="20" spans="1:5" ht="37.5" customHeight="1" x14ac:dyDescent="0.25">
      <c r="A20" s="157"/>
      <c r="B20" s="158" t="s">
        <v>229</v>
      </c>
      <c r="C20" s="159"/>
      <c r="D20" s="160"/>
      <c r="E20" s="159"/>
    </row>
    <row r="21" spans="1:5" ht="15.75" x14ac:dyDescent="0.25">
      <c r="A21" s="34"/>
      <c r="B21" s="161" t="s">
        <v>230</v>
      </c>
      <c r="C21" s="26"/>
      <c r="D21" s="26"/>
      <c r="E21" s="26"/>
    </row>
    <row r="22" spans="1:5" ht="15.75" x14ac:dyDescent="0.25">
      <c r="A22" s="34"/>
      <c r="B22" s="161"/>
      <c r="C22" s="26"/>
      <c r="D22" s="26"/>
      <c r="E22" s="26"/>
    </row>
    <row r="23" spans="1:5" ht="31.5" x14ac:dyDescent="0.25">
      <c r="A23" s="34">
        <v>3</v>
      </c>
      <c r="B23" s="28" t="s">
        <v>231</v>
      </c>
      <c r="C23" s="26" t="s">
        <v>98</v>
      </c>
      <c r="D23" s="26" t="s">
        <v>98</v>
      </c>
      <c r="E23" s="26"/>
    </row>
    <row r="24" spans="1:5" ht="15.75" x14ac:dyDescent="0.25">
      <c r="A24" s="155"/>
      <c r="B24" s="82" t="s">
        <v>28</v>
      </c>
      <c r="C24" s="156"/>
      <c r="D24" s="106"/>
      <c r="E24" s="156"/>
    </row>
    <row r="25" spans="1:5" ht="47.25" x14ac:dyDescent="0.25">
      <c r="A25" s="157"/>
      <c r="B25" s="158" t="s">
        <v>232</v>
      </c>
      <c r="C25" s="159"/>
      <c r="D25" s="160"/>
      <c r="E25" s="159"/>
    </row>
    <row r="26" spans="1:5" ht="47.25" x14ac:dyDescent="0.25">
      <c r="A26" s="34"/>
      <c r="B26" s="161" t="s">
        <v>233</v>
      </c>
      <c r="C26" s="26"/>
      <c r="D26" s="26"/>
      <c r="E26" s="26"/>
    </row>
    <row r="27" spans="1:5" ht="15.75" x14ac:dyDescent="0.25">
      <c r="A27" s="34"/>
      <c r="B27" s="28"/>
      <c r="C27" s="26"/>
      <c r="D27" s="26"/>
      <c r="E27" s="26"/>
    </row>
    <row r="28" spans="1:5" ht="31.5" x14ac:dyDescent="0.25">
      <c r="A28" s="34">
        <v>4</v>
      </c>
      <c r="B28" s="28" t="s">
        <v>234</v>
      </c>
      <c r="C28" s="26" t="s">
        <v>98</v>
      </c>
      <c r="D28" s="26" t="s">
        <v>98</v>
      </c>
      <c r="E28" s="35"/>
    </row>
    <row r="29" spans="1:5" ht="15.75" x14ac:dyDescent="0.25">
      <c r="A29" s="155"/>
      <c r="B29" s="82" t="s">
        <v>28</v>
      </c>
      <c r="C29" s="156"/>
      <c r="D29" s="106"/>
      <c r="E29" s="156"/>
    </row>
    <row r="30" spans="1:5" ht="15.75" x14ac:dyDescent="0.25">
      <c r="A30" s="157"/>
      <c r="B30" s="158"/>
      <c r="C30" s="159"/>
      <c r="D30" s="160"/>
      <c r="E30" s="159"/>
    </row>
    <row r="31" spans="1:5" ht="15.75" x14ac:dyDescent="0.25">
      <c r="A31" s="157"/>
      <c r="B31" s="158"/>
      <c r="C31" s="159"/>
      <c r="D31" s="160"/>
      <c r="E31" s="159"/>
    </row>
    <row r="32" spans="1:5" ht="15.75" x14ac:dyDescent="0.25">
      <c r="A32" s="34"/>
      <c r="B32" s="28"/>
      <c r="C32" s="35"/>
      <c r="D32" s="28"/>
      <c r="E32" s="28"/>
    </row>
    <row r="33" spans="1:5" ht="15.75" x14ac:dyDescent="0.25">
      <c r="A33" s="34"/>
      <c r="B33" s="41" t="s">
        <v>19</v>
      </c>
      <c r="C33" s="26" t="s">
        <v>98</v>
      </c>
      <c r="D33" s="26" t="s">
        <v>98</v>
      </c>
      <c r="E33" s="35"/>
    </row>
  </sheetData>
  <mergeCells count="5">
    <mergeCell ref="A2:E2"/>
    <mergeCell ref="A4:E4"/>
    <mergeCell ref="A5:E5"/>
    <mergeCell ref="A7:E7"/>
    <mergeCell ref="A8:E8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showGridLines="0" view="pageBreakPreview" zoomScale="90" zoomScaleNormal="100" zoomScaleSheetLayoutView="90" workbookViewId="0">
      <selection activeCell="H35" sqref="H35"/>
    </sheetView>
  </sheetViews>
  <sheetFormatPr defaultRowHeight="15" x14ac:dyDescent="0.25"/>
  <cols>
    <col min="1" max="1" width="7.5703125" style="17" customWidth="1"/>
    <col min="2" max="2" width="49.140625" style="17" customWidth="1"/>
    <col min="3" max="3" width="13.7109375" style="17" customWidth="1"/>
    <col min="4" max="4" width="19" style="17" customWidth="1"/>
    <col min="5" max="16384" width="9.140625" style="17"/>
  </cols>
  <sheetData>
    <row r="2" spans="1:6" ht="15.75" x14ac:dyDescent="0.25">
      <c r="A2" s="675" t="s">
        <v>191</v>
      </c>
      <c r="B2" s="675"/>
      <c r="C2" s="675"/>
      <c r="D2" s="675"/>
      <c r="E2" s="152"/>
    </row>
    <row r="3" spans="1:6" ht="15.75" x14ac:dyDescent="0.25">
      <c r="A3" s="105"/>
      <c r="B3" s="105"/>
      <c r="C3" s="105"/>
      <c r="D3" s="105"/>
      <c r="E3" s="152"/>
    </row>
    <row r="4" spans="1:6" s="30" customFormat="1" ht="15.75" x14ac:dyDescent="0.25">
      <c r="A4" s="688" t="s">
        <v>145</v>
      </c>
      <c r="B4" s="689"/>
      <c r="C4" s="689"/>
      <c r="D4" s="689"/>
      <c r="E4" s="164"/>
    </row>
    <row r="5" spans="1:6" s="30" customFormat="1" ht="15.75" x14ac:dyDescent="0.25">
      <c r="A5" s="647" t="s">
        <v>235</v>
      </c>
      <c r="B5" s="647"/>
      <c r="C5" s="647"/>
      <c r="D5" s="647"/>
      <c r="E5" s="165"/>
    </row>
    <row r="6" spans="1:6" s="30" customFormat="1" ht="15.75" x14ac:dyDescent="0.25">
      <c r="A6" s="153"/>
      <c r="B6" s="154"/>
      <c r="C6" s="154"/>
      <c r="D6" s="154"/>
      <c r="E6" s="164"/>
    </row>
    <row r="7" spans="1:6" ht="15.75" x14ac:dyDescent="0.25">
      <c r="A7" s="685" t="s">
        <v>236</v>
      </c>
      <c r="B7" s="690"/>
      <c r="C7" s="690"/>
      <c r="D7" s="690"/>
      <c r="E7" s="166"/>
    </row>
    <row r="8" spans="1:6" ht="15.75" x14ac:dyDescent="0.25">
      <c r="A8" s="31"/>
      <c r="B8" s="31"/>
      <c r="C8" s="31"/>
      <c r="D8" s="31"/>
    </row>
    <row r="9" spans="1:6" ht="31.5" x14ac:dyDescent="0.25">
      <c r="A9" s="24" t="s">
        <v>88</v>
      </c>
      <c r="B9" s="24" t="s">
        <v>102</v>
      </c>
      <c r="C9" s="24" t="s">
        <v>237</v>
      </c>
      <c r="D9" s="24" t="s">
        <v>238</v>
      </c>
    </row>
    <row r="10" spans="1:6" ht="15.75" x14ac:dyDescent="0.25">
      <c r="A10" s="26">
        <v>1</v>
      </c>
      <c r="B10" s="26">
        <v>2</v>
      </c>
      <c r="C10" s="26">
        <v>3</v>
      </c>
      <c r="D10" s="26">
        <v>4</v>
      </c>
    </row>
    <row r="11" spans="1:6" ht="47.25" x14ac:dyDescent="0.25">
      <c r="A11" s="26"/>
      <c r="B11" s="28" t="s">
        <v>239</v>
      </c>
      <c r="C11" s="26" t="s">
        <v>98</v>
      </c>
      <c r="D11" s="35"/>
      <c r="E11" s="167"/>
      <c r="F11" s="167"/>
    </row>
    <row r="12" spans="1:6" ht="15.75" x14ac:dyDescent="0.25">
      <c r="A12" s="155"/>
      <c r="B12" s="82" t="s">
        <v>207</v>
      </c>
      <c r="C12" s="156"/>
      <c r="D12" s="168"/>
      <c r="E12" s="106"/>
      <c r="F12" s="167"/>
    </row>
    <row r="13" spans="1:6" ht="15.75" x14ac:dyDescent="0.25">
      <c r="A13" s="157"/>
      <c r="B13" s="158"/>
      <c r="C13" s="159"/>
      <c r="D13" s="159"/>
      <c r="E13" s="106"/>
      <c r="F13" s="167"/>
    </row>
    <row r="14" spans="1:6" ht="15.75" x14ac:dyDescent="0.25">
      <c r="A14" s="26"/>
      <c r="B14" s="26"/>
      <c r="C14" s="26"/>
      <c r="D14" s="26"/>
      <c r="E14" s="167"/>
      <c r="F14" s="167"/>
    </row>
    <row r="15" spans="1:6" ht="31.5" x14ac:dyDescent="0.25">
      <c r="A15" s="26"/>
      <c r="B15" s="28" t="s">
        <v>240</v>
      </c>
      <c r="C15" s="26" t="s">
        <v>98</v>
      </c>
      <c r="D15" s="26"/>
      <c r="E15" s="167"/>
      <c r="F15" s="167"/>
    </row>
    <row r="16" spans="1:6" ht="15.75" x14ac:dyDescent="0.25">
      <c r="A16" s="155"/>
      <c r="B16" s="82" t="s">
        <v>207</v>
      </c>
      <c r="C16" s="156"/>
      <c r="D16" s="168"/>
    </row>
    <row r="17" spans="1:4" ht="15.75" x14ac:dyDescent="0.25">
      <c r="A17" s="157"/>
      <c r="B17" s="158"/>
      <c r="C17" s="159"/>
      <c r="D17" s="159"/>
    </row>
    <row r="18" spans="1:4" ht="15.75" x14ac:dyDescent="0.25">
      <c r="A18" s="26"/>
      <c r="B18" s="26"/>
      <c r="C18" s="26"/>
      <c r="D18" s="26"/>
    </row>
    <row r="19" spans="1:4" ht="31.5" x14ac:dyDescent="0.25">
      <c r="A19" s="26"/>
      <c r="B19" s="28" t="s">
        <v>241</v>
      </c>
      <c r="C19" s="26" t="s">
        <v>98</v>
      </c>
      <c r="D19" s="35"/>
    </row>
    <row r="20" spans="1:4" ht="15.75" x14ac:dyDescent="0.25">
      <c r="A20" s="155"/>
      <c r="B20" s="82" t="s">
        <v>28</v>
      </c>
      <c r="C20" s="156"/>
      <c r="D20" s="168"/>
    </row>
    <row r="21" spans="1:4" ht="31.5" x14ac:dyDescent="0.25">
      <c r="A21" s="157"/>
      <c r="B21" s="158" t="s">
        <v>242</v>
      </c>
      <c r="C21" s="159"/>
      <c r="D21" s="159"/>
    </row>
    <row r="22" spans="1:4" ht="15.75" x14ac:dyDescent="0.25">
      <c r="A22" s="157"/>
      <c r="B22" s="158"/>
      <c r="C22" s="159"/>
      <c r="D22" s="159"/>
    </row>
    <row r="23" spans="1:4" ht="15.75" x14ac:dyDescent="0.25">
      <c r="A23" s="157"/>
      <c r="B23" s="158"/>
      <c r="C23" s="159"/>
      <c r="D23" s="159"/>
    </row>
    <row r="24" spans="1:4" ht="15.75" x14ac:dyDescent="0.25">
      <c r="A24" s="26"/>
      <c r="B24" s="28"/>
      <c r="C24" s="35"/>
      <c r="D24" s="35"/>
    </row>
    <row r="25" spans="1:4" ht="15.75" x14ac:dyDescent="0.25">
      <c r="A25" s="40"/>
      <c r="B25" s="41" t="s">
        <v>19</v>
      </c>
      <c r="C25" s="34" t="s">
        <v>98</v>
      </c>
      <c r="D25" s="40"/>
    </row>
  </sheetData>
  <mergeCells count="4">
    <mergeCell ref="A2:D2"/>
    <mergeCell ref="A4:D4"/>
    <mergeCell ref="A5:D5"/>
    <mergeCell ref="A7:D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showGridLines="0" view="pageBreakPreview" zoomScale="90" zoomScaleNormal="100" zoomScaleSheetLayoutView="90" workbookViewId="0">
      <selection activeCell="X42" sqref="X42"/>
    </sheetView>
  </sheetViews>
  <sheetFormatPr defaultRowHeight="15" x14ac:dyDescent="0.25"/>
  <cols>
    <col min="1" max="1" width="5" style="17" customWidth="1"/>
    <col min="2" max="2" width="40.7109375" style="17" customWidth="1"/>
    <col min="3" max="3" width="13.42578125" style="17" customWidth="1"/>
    <col min="4" max="4" width="14.42578125" style="17" customWidth="1"/>
    <col min="5" max="5" width="18" style="17" customWidth="1"/>
    <col min="6" max="6" width="17.42578125" style="17" customWidth="1"/>
    <col min="7" max="16384" width="9.140625" style="17"/>
  </cols>
  <sheetData>
    <row r="2" spans="1:5" ht="15.75" x14ac:dyDescent="0.25">
      <c r="A2" s="691" t="s">
        <v>191</v>
      </c>
      <c r="B2" s="691"/>
      <c r="C2" s="691"/>
      <c r="D2" s="691"/>
      <c r="E2" s="692"/>
    </row>
    <row r="3" spans="1:5" ht="15.75" x14ac:dyDescent="0.25">
      <c r="A3" s="45"/>
      <c r="B3" s="45"/>
      <c r="C3" s="45"/>
      <c r="D3" s="45"/>
      <c r="E3" s="169"/>
    </row>
    <row r="4" spans="1:5" ht="22.5" customHeight="1" x14ac:dyDescent="0.25">
      <c r="A4" s="681" t="s">
        <v>243</v>
      </c>
      <c r="B4" s="631"/>
      <c r="C4" s="631"/>
      <c r="D4" s="631"/>
      <c r="E4" s="631"/>
    </row>
    <row r="5" spans="1:5" ht="25.5" customHeight="1" x14ac:dyDescent="0.25">
      <c r="A5" s="647" t="s">
        <v>244</v>
      </c>
      <c r="B5" s="652"/>
      <c r="C5" s="652"/>
      <c r="D5" s="652"/>
      <c r="E5" s="652"/>
    </row>
    <row r="6" spans="1:5" ht="22.5" customHeight="1" x14ac:dyDescent="0.25">
      <c r="A6" s="138"/>
      <c r="B6" s="30"/>
      <c r="C6" s="30"/>
      <c r="D6" s="30"/>
      <c r="E6" s="30"/>
    </row>
    <row r="7" spans="1:5" ht="15.75" x14ac:dyDescent="0.25">
      <c r="A7" s="682" t="s">
        <v>245</v>
      </c>
      <c r="B7" s="684"/>
      <c r="C7" s="684"/>
      <c r="D7" s="684"/>
      <c r="E7" s="684"/>
    </row>
    <row r="8" spans="1:5" ht="15.75" x14ac:dyDescent="0.25">
      <c r="A8" s="31"/>
      <c r="B8" s="31"/>
      <c r="C8" s="31"/>
      <c r="D8" s="31"/>
      <c r="E8" s="31"/>
    </row>
    <row r="9" spans="1:5" ht="47.25" x14ac:dyDescent="0.25">
      <c r="A9" s="24" t="s">
        <v>88</v>
      </c>
      <c r="B9" s="24" t="s">
        <v>102</v>
      </c>
      <c r="C9" s="24" t="s">
        <v>213</v>
      </c>
      <c r="D9" s="24" t="s">
        <v>246</v>
      </c>
      <c r="E9" s="24" t="s">
        <v>247</v>
      </c>
    </row>
    <row r="10" spans="1:5" ht="15.75" x14ac:dyDescent="0.25">
      <c r="A10" s="40"/>
      <c r="B10" s="26">
        <v>1</v>
      </c>
      <c r="C10" s="26">
        <v>2</v>
      </c>
      <c r="D10" s="26">
        <v>3</v>
      </c>
      <c r="E10" s="26">
        <v>4</v>
      </c>
    </row>
    <row r="11" spans="1:5" ht="15.75" x14ac:dyDescent="0.25">
      <c r="A11" s="34"/>
      <c r="B11" s="28" t="s">
        <v>248</v>
      </c>
      <c r="C11" s="26" t="s">
        <v>98</v>
      </c>
      <c r="D11" s="26" t="s">
        <v>98</v>
      </c>
      <c r="E11" s="26" t="s">
        <v>98</v>
      </c>
    </row>
    <row r="12" spans="1:5" ht="15.75" x14ac:dyDescent="0.25">
      <c r="A12" s="155"/>
      <c r="B12" s="82" t="s">
        <v>249</v>
      </c>
      <c r="C12" s="156"/>
      <c r="D12" s="106"/>
      <c r="E12" s="156"/>
    </row>
    <row r="13" spans="1:5" ht="15.75" x14ac:dyDescent="0.25">
      <c r="A13" s="157"/>
      <c r="B13" s="158"/>
      <c r="C13" s="159"/>
      <c r="D13" s="160"/>
      <c r="E13" s="159"/>
    </row>
    <row r="14" spans="1:5" ht="15.75" x14ac:dyDescent="0.25">
      <c r="A14" s="34"/>
      <c r="B14" s="28"/>
      <c r="C14" s="35"/>
      <c r="D14" s="35"/>
      <c r="E14" s="35"/>
    </row>
    <row r="15" spans="1:5" ht="15.75" x14ac:dyDescent="0.25">
      <c r="A15" s="40"/>
      <c r="B15" s="28"/>
      <c r="C15" s="35"/>
      <c r="D15" s="35"/>
      <c r="E15" s="35"/>
    </row>
    <row r="16" spans="1:5" ht="15.75" x14ac:dyDescent="0.25">
      <c r="A16" s="40"/>
      <c r="B16" s="28"/>
      <c r="C16" s="35"/>
      <c r="D16" s="35"/>
      <c r="E16" s="35"/>
    </row>
    <row r="17" spans="1:5" ht="15.75" x14ac:dyDescent="0.25">
      <c r="A17" s="40"/>
      <c r="B17" s="41" t="s">
        <v>19</v>
      </c>
      <c r="C17" s="35"/>
      <c r="D17" s="48" t="s">
        <v>98</v>
      </c>
      <c r="E17" s="35"/>
    </row>
  </sheetData>
  <mergeCells count="4">
    <mergeCell ref="A2:E2"/>
    <mergeCell ref="A4:E4"/>
    <mergeCell ref="A5:E5"/>
    <mergeCell ref="A7:E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showGridLines="0" view="pageBreakPreview" zoomScale="90" zoomScaleNormal="100" zoomScaleSheetLayoutView="90" workbookViewId="0">
      <selection activeCell="A7" sqref="A7:F7"/>
    </sheetView>
  </sheetViews>
  <sheetFormatPr defaultRowHeight="15" x14ac:dyDescent="0.25"/>
  <cols>
    <col min="1" max="1" width="5" style="17" customWidth="1"/>
    <col min="2" max="2" width="33.7109375" style="17" customWidth="1"/>
    <col min="3" max="3" width="12.7109375" style="17" customWidth="1"/>
    <col min="4" max="4" width="13.85546875" style="17" customWidth="1"/>
    <col min="5" max="5" width="13.7109375" style="17" customWidth="1"/>
    <col min="6" max="6" width="17.42578125" style="17" customWidth="1"/>
    <col min="7" max="7" width="4.85546875" style="17" customWidth="1"/>
    <col min="8" max="16384" width="9.140625" style="17"/>
  </cols>
  <sheetData>
    <row r="2" spans="1:6" ht="15.75" x14ac:dyDescent="0.25">
      <c r="A2" s="691" t="s">
        <v>191</v>
      </c>
      <c r="B2" s="692"/>
      <c r="C2" s="692"/>
      <c r="D2" s="692"/>
      <c r="E2" s="692"/>
      <c r="F2" s="639"/>
    </row>
    <row r="3" spans="1:6" ht="15.75" x14ac:dyDescent="0.25">
      <c r="A3" s="45"/>
      <c r="B3" s="169"/>
      <c r="C3" s="169"/>
      <c r="D3" s="169"/>
      <c r="E3" s="169"/>
      <c r="F3" s="170"/>
    </row>
    <row r="4" spans="1:6" ht="18" customHeight="1" x14ac:dyDescent="0.25">
      <c r="A4" s="688" t="s">
        <v>192</v>
      </c>
      <c r="B4" s="631"/>
      <c r="C4" s="631"/>
      <c r="D4" s="631"/>
      <c r="E4" s="631"/>
      <c r="F4" s="631"/>
    </row>
    <row r="5" spans="1:6" ht="18" customHeight="1" x14ac:dyDescent="0.25">
      <c r="A5" s="688" t="s">
        <v>200</v>
      </c>
      <c r="B5" s="688"/>
      <c r="C5" s="688"/>
      <c r="D5" s="688"/>
      <c r="E5" s="688"/>
      <c r="F5" s="688"/>
    </row>
    <row r="6" spans="1:6" ht="18" customHeight="1" x14ac:dyDescent="0.25">
      <c r="A6" s="153"/>
      <c r="B6" s="30"/>
      <c r="C6" s="30"/>
      <c r="D6" s="30"/>
      <c r="E6" s="30"/>
      <c r="F6" s="30"/>
    </row>
    <row r="7" spans="1:6" ht="15.75" x14ac:dyDescent="0.25">
      <c r="A7" s="685" t="s">
        <v>250</v>
      </c>
      <c r="B7" s="690"/>
      <c r="C7" s="690"/>
      <c r="D7" s="690"/>
      <c r="E7" s="690"/>
      <c r="F7" s="684"/>
    </row>
    <row r="8" spans="1:6" ht="12" customHeight="1" x14ac:dyDescent="0.25">
      <c r="A8" s="31"/>
      <c r="B8" s="31"/>
      <c r="C8" s="31"/>
      <c r="D8" s="31"/>
      <c r="E8" s="31"/>
      <c r="F8" s="31"/>
    </row>
    <row r="9" spans="1:6" ht="47.25" x14ac:dyDescent="0.25">
      <c r="A9" s="24" t="s">
        <v>88</v>
      </c>
      <c r="B9" s="24" t="s">
        <v>102</v>
      </c>
      <c r="C9" s="24" t="s">
        <v>251</v>
      </c>
      <c r="D9" s="24" t="s">
        <v>213</v>
      </c>
      <c r="E9" s="24" t="s">
        <v>252</v>
      </c>
      <c r="F9" s="24" t="s">
        <v>253</v>
      </c>
    </row>
    <row r="10" spans="1:6" ht="15.75" x14ac:dyDescent="0.25">
      <c r="A10" s="47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</row>
    <row r="11" spans="1:6" ht="15.75" x14ac:dyDescent="0.25">
      <c r="A11" s="34"/>
      <c r="B11" s="28" t="s">
        <v>254</v>
      </c>
      <c r="C11" s="26" t="s">
        <v>98</v>
      </c>
      <c r="D11" s="26" t="s">
        <v>98</v>
      </c>
      <c r="E11" s="26" t="s">
        <v>98</v>
      </c>
      <c r="F11" s="26" t="s">
        <v>98</v>
      </c>
    </row>
    <row r="12" spans="1:6" ht="31.5" x14ac:dyDescent="0.25">
      <c r="A12" s="155"/>
      <c r="B12" s="82" t="s">
        <v>255</v>
      </c>
      <c r="C12" s="156"/>
      <c r="D12" s="106"/>
      <c r="E12" s="156"/>
      <c r="F12" s="156"/>
    </row>
    <row r="13" spans="1:6" ht="15.75" x14ac:dyDescent="0.25">
      <c r="A13" s="157"/>
      <c r="B13" s="158"/>
      <c r="C13" s="159"/>
      <c r="D13" s="160"/>
      <c r="E13" s="159"/>
      <c r="F13" s="159"/>
    </row>
    <row r="14" spans="1:6" ht="15.75" x14ac:dyDescent="0.25">
      <c r="A14" s="47"/>
      <c r="B14" s="35"/>
      <c r="C14" s="35"/>
      <c r="D14" s="35"/>
      <c r="E14" s="35"/>
      <c r="F14" s="35"/>
    </row>
    <row r="15" spans="1:6" ht="15.75" x14ac:dyDescent="0.25">
      <c r="A15" s="47"/>
      <c r="B15" s="28"/>
      <c r="C15" s="35"/>
      <c r="D15" s="35"/>
      <c r="E15" s="35"/>
      <c r="F15" s="35"/>
    </row>
    <row r="16" spans="1:6" ht="15.75" x14ac:dyDescent="0.25">
      <c r="A16" s="40"/>
      <c r="B16" s="35"/>
      <c r="C16" s="35"/>
      <c r="D16" s="35"/>
      <c r="E16" s="35"/>
      <c r="F16" s="35"/>
    </row>
    <row r="17" spans="1:7" ht="15.75" customHeight="1" x14ac:dyDescent="0.25">
      <c r="A17" s="35"/>
      <c r="B17" s="41" t="s">
        <v>19</v>
      </c>
      <c r="C17" s="26" t="s">
        <v>98</v>
      </c>
      <c r="D17" s="26" t="s">
        <v>98</v>
      </c>
      <c r="E17" s="26" t="s">
        <v>98</v>
      </c>
      <c r="F17" s="40"/>
      <c r="G17" s="693"/>
    </row>
    <row r="18" spans="1:7" ht="16.5" customHeight="1" x14ac:dyDescent="0.25">
      <c r="G18" s="693"/>
    </row>
  </sheetData>
  <mergeCells count="5">
    <mergeCell ref="A2:F2"/>
    <mergeCell ref="A4:F4"/>
    <mergeCell ref="A5:F5"/>
    <mergeCell ref="A7:F7"/>
    <mergeCell ref="G17:G18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160" zoomScale="90" zoomScaleNormal="100" zoomScaleSheetLayoutView="90" workbookViewId="0">
      <selection activeCell="AL172" sqref="AL172:AO172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210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210" t="s">
        <v>3</v>
      </c>
    </row>
    <row r="2" spans="1:45" hidden="1" x14ac:dyDescent="0.2"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</row>
    <row r="3" spans="1:45" ht="46.5" hidden="1" customHeight="1" x14ac:dyDescent="0.2">
      <c r="AG3" s="442" t="s">
        <v>352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idden="1" x14ac:dyDescent="0.2">
      <c r="AG4" s="5"/>
      <c r="AH4" s="5"/>
      <c r="AI4" s="5"/>
      <c r="AJ4" s="443"/>
      <c r="AK4" s="443"/>
      <c r="AL4" s="443"/>
      <c r="AM4" s="443"/>
      <c r="AN4" s="443"/>
      <c r="AO4" s="443"/>
      <c r="AP4" s="443"/>
      <c r="AQ4" s="443"/>
      <c r="AR4" s="443"/>
      <c r="AS4" s="443"/>
    </row>
    <row r="5" spans="1:45" hidden="1" x14ac:dyDescent="0.2">
      <c r="AG5" s="5"/>
      <c r="AH5" s="5"/>
      <c r="AI5" s="5"/>
      <c r="AJ5" s="5"/>
      <c r="AS5" s="210" t="s">
        <v>1</v>
      </c>
    </row>
    <row r="6" spans="1:45" hidden="1" x14ac:dyDescent="0.2">
      <c r="AG6" s="5"/>
      <c r="AH6" s="5"/>
      <c r="AI6" s="5"/>
      <c r="AJ6" s="5"/>
      <c r="AS6" s="210" t="s">
        <v>2</v>
      </c>
    </row>
    <row r="7" spans="1:45" hidden="1" x14ac:dyDescent="0.2">
      <c r="AG7" s="5"/>
      <c r="AH7" s="5"/>
      <c r="AI7" s="5"/>
      <c r="AJ7" s="5"/>
      <c r="AS7" s="209" t="s">
        <v>0</v>
      </c>
    </row>
    <row r="8" spans="1:45" hidden="1" x14ac:dyDescent="0.2">
      <c r="AG8" s="5"/>
      <c r="AH8" s="5"/>
      <c r="AI8" s="5"/>
      <c r="AJ8" s="5"/>
      <c r="AK8" s="212"/>
      <c r="AL8" s="212"/>
      <c r="AM8" s="212"/>
      <c r="AN8" s="212"/>
      <c r="AO8" s="212"/>
      <c r="AP8" s="212"/>
      <c r="AQ8" s="212"/>
      <c r="AR8" s="212"/>
      <c r="AS8" s="213"/>
    </row>
    <row r="9" spans="1:45" ht="23.25" hidden="1" customHeight="1" x14ac:dyDescent="0.2">
      <c r="AK9" s="442" t="s">
        <v>353</v>
      </c>
      <c r="AL9" s="442"/>
      <c r="AM9" s="442"/>
      <c r="AN9" s="442"/>
      <c r="AO9" s="442"/>
      <c r="AP9" s="442"/>
      <c r="AQ9" s="442"/>
      <c r="AR9" s="442"/>
      <c r="AS9" s="442"/>
    </row>
    <row r="10" spans="1:45" hidden="1" x14ac:dyDescent="0.2">
      <c r="AG10" s="5"/>
      <c r="AH10" s="5"/>
      <c r="AI10" s="5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</row>
    <row r="11" spans="1:45" hidden="1" x14ac:dyDescent="0.2">
      <c r="AG11" s="5"/>
      <c r="AH11" s="5"/>
      <c r="AI11" s="5"/>
      <c r="AJ11" s="5"/>
      <c r="AS11" s="210" t="s">
        <v>1</v>
      </c>
    </row>
    <row r="12" spans="1:45" hidden="1" x14ac:dyDescent="0.2">
      <c r="AS12" s="210" t="s">
        <v>2</v>
      </c>
    </row>
    <row r="13" spans="1:45" hidden="1" x14ac:dyDescent="0.2">
      <c r="AO13" s="210"/>
      <c r="AP13" s="210"/>
      <c r="AQ13" s="210"/>
      <c r="AR13" s="210"/>
      <c r="AS13" s="3"/>
    </row>
    <row r="14" spans="1:45" hidden="1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idden="1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idden="1" x14ac:dyDescent="0.2">
      <c r="A16" s="444" t="s">
        <v>394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idden="1" x14ac:dyDescent="0.2">
      <c r="A17" s="444" t="s">
        <v>396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idden="1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</row>
    <row r="19" spans="1:50" hidden="1" x14ac:dyDescent="0.2">
      <c r="A19" s="6" t="s">
        <v>395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210"/>
      <c r="AL20" s="210"/>
      <c r="AM20" s="210"/>
      <c r="AN20" s="210"/>
      <c r="AO20" s="210"/>
      <c r="AP20" s="210"/>
      <c r="AQ20" s="210"/>
      <c r="AR20" s="210"/>
      <c r="AS20" s="3"/>
    </row>
    <row r="21" spans="1:50" hidden="1" x14ac:dyDescent="0.2">
      <c r="A21" s="3" t="s">
        <v>5</v>
      </c>
      <c r="L21" s="14"/>
      <c r="M21" s="14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O21" s="210" t="s">
        <v>6</v>
      </c>
      <c r="AP21" s="291"/>
      <c r="AQ21" s="291"/>
      <c r="AR21" s="291"/>
      <c r="AS21" s="291"/>
    </row>
    <row r="22" spans="1:50" hidden="1" x14ac:dyDescent="0.2">
      <c r="A22" s="3" t="s">
        <v>364</v>
      </c>
      <c r="L22" s="14"/>
      <c r="M22" s="14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O22" s="210" t="s">
        <v>7</v>
      </c>
      <c r="AP22" s="449"/>
      <c r="AQ22" s="449"/>
      <c r="AR22" s="449"/>
      <c r="AS22" s="449"/>
    </row>
    <row r="23" spans="1:50" hidden="1" x14ac:dyDescent="0.2">
      <c r="A23" s="3" t="s">
        <v>8</v>
      </c>
      <c r="N23" s="450" t="s">
        <v>82</v>
      </c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O23" s="210"/>
      <c r="AP23" s="449"/>
      <c r="AQ23" s="449"/>
      <c r="AR23" s="449"/>
      <c r="AS23" s="449"/>
    </row>
    <row r="24" spans="1:50" hidden="1" x14ac:dyDescent="0.2">
      <c r="A24" s="3" t="s">
        <v>9</v>
      </c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O24" s="210" t="s">
        <v>10</v>
      </c>
      <c r="AP24" s="449"/>
      <c r="AQ24" s="449"/>
      <c r="AR24" s="449"/>
      <c r="AS24" s="449"/>
    </row>
    <row r="25" spans="1:50" hidden="1" x14ac:dyDescent="0.2">
      <c r="A25" s="3" t="s">
        <v>11</v>
      </c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O25" s="210" t="s">
        <v>12</v>
      </c>
      <c r="AP25" s="449"/>
      <c r="AQ25" s="449"/>
      <c r="AR25" s="449"/>
      <c r="AS25" s="449"/>
      <c r="AX25" s="4"/>
    </row>
    <row r="26" spans="1:50" hidden="1" x14ac:dyDescent="0.2">
      <c r="A26" s="3" t="s">
        <v>13</v>
      </c>
      <c r="Q26" s="214"/>
      <c r="R26" s="214"/>
      <c r="S26" s="214"/>
      <c r="T26" s="214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O26" s="210" t="s">
        <v>14</v>
      </c>
      <c r="AP26" s="449"/>
      <c r="AQ26" s="449"/>
      <c r="AR26" s="449"/>
      <c r="AS26" s="449"/>
    </row>
    <row r="27" spans="1:50" hidden="1" x14ac:dyDescent="0.2">
      <c r="A27" s="3" t="s">
        <v>15</v>
      </c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O27" s="210" t="s">
        <v>16</v>
      </c>
      <c r="AP27" s="449"/>
      <c r="AQ27" s="449"/>
      <c r="AR27" s="449"/>
      <c r="AS27" s="449"/>
    </row>
    <row r="28" spans="1:50" hidden="1" x14ac:dyDescent="0.2">
      <c r="A28" s="1" t="s">
        <v>365</v>
      </c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O28" s="210"/>
      <c r="AP28" s="236"/>
      <c r="AQ28" s="236"/>
      <c r="AR28" s="236"/>
      <c r="AS28" s="236"/>
    </row>
    <row r="29" spans="1:50" hidden="1" x14ac:dyDescent="0.2">
      <c r="A29" s="3" t="s">
        <v>17</v>
      </c>
      <c r="AK29" s="215"/>
      <c r="AL29" s="215"/>
      <c r="AM29" s="215"/>
      <c r="AN29" s="215"/>
      <c r="AO29" s="215"/>
      <c r="AP29" s="215"/>
      <c r="AQ29" s="215"/>
      <c r="AR29" s="215"/>
      <c r="AS29" s="5"/>
    </row>
    <row r="30" spans="1:50" hidden="1" x14ac:dyDescent="0.2">
      <c r="AK30" s="210"/>
      <c r="AL30" s="210"/>
      <c r="AM30" s="210"/>
      <c r="AN30" s="210"/>
      <c r="AO30" s="210"/>
      <c r="AP30" s="210"/>
      <c r="AQ30" s="210"/>
      <c r="AR30" s="210"/>
      <c r="AS30" s="3"/>
    </row>
    <row r="31" spans="1:50" s="2" customFormat="1" hidden="1" x14ac:dyDescent="0.2">
      <c r="A31" s="216" t="s">
        <v>366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</row>
    <row r="32" spans="1:50" s="2" customFormat="1" hidden="1" x14ac:dyDescent="0.2">
      <c r="A32" s="231" t="s">
        <v>369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</row>
    <row r="33" spans="1:45" ht="26.25" hidden="1" customHeight="1" x14ac:dyDescent="0.2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</row>
    <row r="34" spans="1:45" s="2" customFormat="1" hidden="1" x14ac:dyDescent="0.2">
      <c r="A34" s="217" t="s">
        <v>367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</row>
    <row r="35" spans="1:45" s="2" customFormat="1" hidden="1" x14ac:dyDescent="0.2">
      <c r="A35" s="217" t="s">
        <v>370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</row>
    <row r="36" spans="1:45" ht="32.25" hidden="1" customHeight="1" x14ac:dyDescent="0.2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</row>
    <row r="37" spans="1:45" s="2" customFormat="1" hidden="1" x14ac:dyDescent="0.2">
      <c r="A37" s="2" t="s">
        <v>368</v>
      </c>
      <c r="AO37" s="218"/>
      <c r="AP37" s="218"/>
      <c r="AQ37" s="218"/>
      <c r="AR37" s="218"/>
    </row>
    <row r="38" spans="1:45" s="2" customFormat="1" ht="12.75" hidden="1" customHeight="1" x14ac:dyDescent="0.2">
      <c r="A38" s="230" t="s">
        <v>371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</row>
    <row r="39" spans="1:45" ht="74.25" hidden="1" customHeight="1" x14ac:dyDescent="0.2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</row>
    <row r="40" spans="1:45" s="2" customFormat="1" ht="13.5" hidden="1" x14ac:dyDescent="0.25">
      <c r="A40" s="2" t="s">
        <v>350</v>
      </c>
      <c r="AO40" s="218"/>
      <c r="AP40" s="218"/>
      <c r="AQ40" s="218"/>
      <c r="AR40" s="218"/>
    </row>
    <row r="41" spans="1:45" hidden="1" x14ac:dyDescent="0.2">
      <c r="A41" s="3" t="s">
        <v>20</v>
      </c>
      <c r="AO41" s="210"/>
      <c r="AP41" s="210"/>
      <c r="AQ41" s="210"/>
      <c r="AR41" s="210"/>
      <c r="AS41" s="3"/>
    </row>
    <row r="42" spans="1:45" hidden="1" x14ac:dyDescent="0.2">
      <c r="A42" s="3" t="s">
        <v>21</v>
      </c>
      <c r="AO42" s="210"/>
      <c r="AP42" s="210"/>
      <c r="AQ42" s="210"/>
      <c r="AR42" s="210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445"/>
      <c r="J43" s="445"/>
      <c r="K43" s="445"/>
      <c r="L43" s="445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11"/>
      <c r="AP43" s="211"/>
      <c r="AQ43" s="211"/>
      <c r="AR43" s="211"/>
      <c r="AS43" s="7"/>
    </row>
    <row r="44" spans="1:45" hidden="1" x14ac:dyDescent="0.2">
      <c r="A44" s="3" t="s">
        <v>372</v>
      </c>
      <c r="AO44" s="210"/>
      <c r="AP44" s="210"/>
      <c r="AQ44" s="210"/>
      <c r="AR44" s="210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11"/>
      <c r="AP45" s="211"/>
      <c r="AQ45" s="211"/>
      <c r="AR45" s="211"/>
      <c r="AS45" s="7"/>
    </row>
    <row r="46" spans="1:45" hidden="1" x14ac:dyDescent="0.2">
      <c r="A46" s="3" t="s">
        <v>373</v>
      </c>
      <c r="AO46" s="210"/>
      <c r="AP46" s="210"/>
      <c r="AQ46" s="210"/>
      <c r="AR46" s="210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11"/>
      <c r="AP47" s="211"/>
      <c r="AQ47" s="211"/>
      <c r="AR47" s="211"/>
      <c r="AS47" s="7"/>
    </row>
    <row r="48" spans="1:45" s="2" customFormat="1" ht="13.5" hidden="1" x14ac:dyDescent="0.25">
      <c r="A48" s="2" t="s">
        <v>351</v>
      </c>
      <c r="AM48" s="446"/>
      <c r="AN48" s="446"/>
      <c r="AO48" s="446"/>
      <c r="AP48" s="446"/>
      <c r="AQ48" s="237"/>
      <c r="AR48" s="250"/>
      <c r="AS48" s="210" t="s">
        <v>18</v>
      </c>
    </row>
    <row r="49" spans="1:45" hidden="1" x14ac:dyDescent="0.2">
      <c r="A49" s="3" t="s">
        <v>22</v>
      </c>
      <c r="AM49" s="447"/>
      <c r="AN49" s="447"/>
      <c r="AO49" s="447"/>
      <c r="AP49" s="447"/>
      <c r="AQ49" s="6"/>
      <c r="AR49" s="250"/>
      <c r="AS49" s="210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11"/>
      <c r="AP50" s="211"/>
      <c r="AQ50" s="211"/>
      <c r="AR50" s="211"/>
      <c r="AS50" s="7"/>
    </row>
    <row r="51" spans="1:45" hidden="1" x14ac:dyDescent="0.2"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</row>
    <row r="52" spans="1:45" hidden="1" x14ac:dyDescent="0.2"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90" t="s">
        <v>347</v>
      </c>
      <c r="AO52" s="290"/>
      <c r="AP52" s="290"/>
      <c r="AQ52" s="290"/>
      <c r="AR52" s="290"/>
      <c r="AS52" s="290"/>
    </row>
    <row r="53" spans="1:45" hidden="1" x14ac:dyDescent="0.2">
      <c r="A53" s="357" t="s">
        <v>356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</row>
    <row r="54" spans="1:45" hidden="1" x14ac:dyDescent="0.2">
      <c r="A54" s="357" t="s">
        <v>355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</row>
    <row r="55" spans="1:45" hidden="1" x14ac:dyDescent="0.2">
      <c r="A55" s="420" t="s">
        <v>354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</row>
    <row r="56" spans="1:45" hidden="1" x14ac:dyDescent="0.2">
      <c r="A56" s="353" t="s">
        <v>53</v>
      </c>
      <c r="B56" s="354"/>
      <c r="C56" s="355"/>
      <c r="D56" s="353" t="s">
        <v>23</v>
      </c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5"/>
      <c r="AK56" s="291" t="s">
        <v>24</v>
      </c>
      <c r="AL56" s="291"/>
      <c r="AM56" s="291"/>
      <c r="AN56" s="291"/>
      <c r="AO56" s="291"/>
      <c r="AP56" s="291"/>
      <c r="AQ56" s="291"/>
      <c r="AR56" s="291"/>
      <c r="AS56" s="14"/>
    </row>
    <row r="57" spans="1:45" hidden="1" x14ac:dyDescent="0.2">
      <c r="A57" s="353">
        <v>1</v>
      </c>
      <c r="B57" s="354"/>
      <c r="C57" s="355"/>
      <c r="D57" s="353">
        <v>2</v>
      </c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5"/>
      <c r="AK57" s="291">
        <v>3</v>
      </c>
      <c r="AL57" s="291"/>
      <c r="AM57" s="291"/>
      <c r="AN57" s="291"/>
      <c r="AO57" s="291"/>
      <c r="AP57" s="291"/>
      <c r="AQ57" s="291"/>
      <c r="AR57" s="291"/>
      <c r="AS57" s="14"/>
    </row>
    <row r="58" spans="1:45" hidden="1" x14ac:dyDescent="0.2">
      <c r="A58" s="465" t="s">
        <v>26</v>
      </c>
      <c r="B58" s="466"/>
      <c r="C58" s="467"/>
      <c r="D58" s="468" t="s">
        <v>25</v>
      </c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70"/>
      <c r="AK58" s="471"/>
      <c r="AL58" s="471"/>
      <c r="AM58" s="471"/>
      <c r="AN58" s="471"/>
      <c r="AO58" s="471"/>
      <c r="AP58" s="471"/>
      <c r="AQ58" s="471"/>
      <c r="AR58" s="471"/>
      <c r="AS58" s="14"/>
    </row>
    <row r="59" spans="1:45" hidden="1" x14ac:dyDescent="0.2">
      <c r="A59" s="319"/>
      <c r="B59" s="320"/>
      <c r="C59" s="320"/>
      <c r="D59" s="452" t="s">
        <v>374</v>
      </c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4"/>
      <c r="AK59" s="455"/>
      <c r="AL59" s="455"/>
      <c r="AM59" s="455"/>
      <c r="AN59" s="455"/>
      <c r="AO59" s="455"/>
      <c r="AP59" s="455"/>
      <c r="AQ59" s="455"/>
      <c r="AR59" s="456"/>
      <c r="AS59" s="14"/>
    </row>
    <row r="60" spans="1:45" hidden="1" x14ac:dyDescent="0.2">
      <c r="A60" s="322"/>
      <c r="B60" s="323"/>
      <c r="C60" s="323"/>
      <c r="D60" s="458" t="s">
        <v>375</v>
      </c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60"/>
      <c r="AK60" s="445"/>
      <c r="AL60" s="445"/>
      <c r="AM60" s="445"/>
      <c r="AN60" s="445"/>
      <c r="AO60" s="445"/>
      <c r="AP60" s="445"/>
      <c r="AQ60" s="445"/>
      <c r="AR60" s="457"/>
      <c r="AS60" s="14"/>
    </row>
    <row r="61" spans="1:45" hidden="1" x14ac:dyDescent="0.2">
      <c r="A61" s="319"/>
      <c r="B61" s="320"/>
      <c r="C61" s="320"/>
      <c r="D61" s="452" t="s">
        <v>376</v>
      </c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4"/>
      <c r="AK61" s="455"/>
      <c r="AL61" s="455"/>
      <c r="AM61" s="455"/>
      <c r="AN61" s="455"/>
      <c r="AO61" s="455"/>
      <c r="AP61" s="455"/>
      <c r="AQ61" s="455"/>
      <c r="AR61" s="456"/>
      <c r="AS61" s="14"/>
    </row>
    <row r="62" spans="1:45" hidden="1" x14ac:dyDescent="0.2">
      <c r="A62" s="322"/>
      <c r="B62" s="323"/>
      <c r="C62" s="323"/>
      <c r="D62" s="458" t="s">
        <v>377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60"/>
      <c r="AK62" s="445"/>
      <c r="AL62" s="445"/>
      <c r="AM62" s="445"/>
      <c r="AN62" s="445"/>
      <c r="AO62" s="445"/>
      <c r="AP62" s="445"/>
      <c r="AQ62" s="445"/>
      <c r="AR62" s="457"/>
      <c r="AS62" s="14"/>
    </row>
    <row r="63" spans="1:45" hidden="1" x14ac:dyDescent="0.2">
      <c r="A63" s="353"/>
      <c r="B63" s="354"/>
      <c r="C63" s="355"/>
      <c r="D63" s="461" t="s">
        <v>378</v>
      </c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3"/>
      <c r="AK63" s="464"/>
      <c r="AL63" s="464"/>
      <c r="AM63" s="464"/>
      <c r="AN63" s="464"/>
      <c r="AO63" s="464"/>
      <c r="AP63" s="464"/>
      <c r="AQ63" s="464"/>
      <c r="AR63" s="464"/>
      <c r="AS63" s="14"/>
    </row>
    <row r="64" spans="1:45" hidden="1" x14ac:dyDescent="0.2">
      <c r="A64" s="319"/>
      <c r="B64" s="320"/>
      <c r="C64" s="320"/>
      <c r="D64" s="452" t="s">
        <v>379</v>
      </c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4"/>
      <c r="AK64" s="455"/>
      <c r="AL64" s="455"/>
      <c r="AM64" s="455"/>
      <c r="AN64" s="455"/>
      <c r="AO64" s="455"/>
      <c r="AP64" s="455"/>
      <c r="AQ64" s="455"/>
      <c r="AR64" s="456"/>
      <c r="AS64" s="14"/>
    </row>
    <row r="65" spans="1:45" hidden="1" x14ac:dyDescent="0.2">
      <c r="A65" s="322"/>
      <c r="B65" s="323"/>
      <c r="C65" s="323"/>
      <c r="D65" s="458" t="s">
        <v>377</v>
      </c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60"/>
      <c r="AK65" s="445"/>
      <c r="AL65" s="445"/>
      <c r="AM65" s="445"/>
      <c r="AN65" s="445"/>
      <c r="AO65" s="445"/>
      <c r="AP65" s="445"/>
      <c r="AQ65" s="445"/>
      <c r="AR65" s="457"/>
      <c r="AS65" s="14"/>
    </row>
    <row r="66" spans="1:45" hidden="1" x14ac:dyDescent="0.2">
      <c r="A66" s="465" t="s">
        <v>27</v>
      </c>
      <c r="B66" s="466"/>
      <c r="C66" s="467"/>
      <c r="D66" s="475" t="s">
        <v>54</v>
      </c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7"/>
      <c r="AK66" s="471"/>
      <c r="AL66" s="471"/>
      <c r="AM66" s="471"/>
      <c r="AN66" s="471"/>
      <c r="AO66" s="471"/>
      <c r="AP66" s="471"/>
      <c r="AQ66" s="471"/>
      <c r="AR66" s="471"/>
      <c r="AS66" s="14"/>
    </row>
    <row r="67" spans="1:45" hidden="1" x14ac:dyDescent="0.2">
      <c r="A67" s="319"/>
      <c r="B67" s="320"/>
      <c r="C67" s="320"/>
      <c r="D67" s="452" t="s">
        <v>380</v>
      </c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  <c r="AJ67" s="454"/>
      <c r="AK67" s="455"/>
      <c r="AL67" s="455"/>
      <c r="AM67" s="455"/>
      <c r="AN67" s="455"/>
      <c r="AO67" s="455"/>
      <c r="AP67" s="455"/>
      <c r="AQ67" s="455"/>
      <c r="AR67" s="456"/>
      <c r="AS67" s="14"/>
    </row>
    <row r="68" spans="1:45" hidden="1" x14ac:dyDescent="0.2">
      <c r="A68" s="322"/>
      <c r="B68" s="323"/>
      <c r="C68" s="323"/>
      <c r="D68" s="458" t="s">
        <v>381</v>
      </c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60"/>
      <c r="AK68" s="445"/>
      <c r="AL68" s="445"/>
      <c r="AM68" s="445"/>
      <c r="AN68" s="445"/>
      <c r="AO68" s="445"/>
      <c r="AP68" s="445"/>
      <c r="AQ68" s="445"/>
      <c r="AR68" s="457"/>
      <c r="AS68" s="14"/>
    </row>
    <row r="69" spans="1:45" hidden="1" x14ac:dyDescent="0.2">
      <c r="A69" s="319"/>
      <c r="B69" s="320"/>
      <c r="C69" s="320"/>
      <c r="D69" s="452" t="s">
        <v>382</v>
      </c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4"/>
      <c r="AK69" s="455"/>
      <c r="AL69" s="455"/>
      <c r="AM69" s="455"/>
      <c r="AN69" s="455"/>
      <c r="AO69" s="455"/>
      <c r="AP69" s="455"/>
      <c r="AQ69" s="455"/>
      <c r="AR69" s="456"/>
      <c r="AS69" s="14"/>
    </row>
    <row r="70" spans="1:45" hidden="1" x14ac:dyDescent="0.2">
      <c r="A70" s="322"/>
      <c r="B70" s="323"/>
      <c r="C70" s="323"/>
      <c r="D70" s="458" t="s">
        <v>383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60"/>
      <c r="AK70" s="445"/>
      <c r="AL70" s="445"/>
      <c r="AM70" s="445"/>
      <c r="AN70" s="445"/>
      <c r="AO70" s="445"/>
      <c r="AP70" s="445"/>
      <c r="AQ70" s="445"/>
      <c r="AR70" s="457"/>
      <c r="AS70" s="14"/>
    </row>
    <row r="71" spans="1:45" hidden="1" x14ac:dyDescent="0.2">
      <c r="A71" s="353"/>
      <c r="B71" s="354"/>
      <c r="C71" s="355"/>
      <c r="D71" s="458" t="s">
        <v>384</v>
      </c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60"/>
      <c r="AK71" s="464"/>
      <c r="AL71" s="464"/>
      <c r="AM71" s="464"/>
      <c r="AN71" s="464"/>
      <c r="AO71" s="464"/>
      <c r="AP71" s="464"/>
      <c r="AQ71" s="464"/>
      <c r="AR71" s="464"/>
      <c r="AS71" s="14"/>
    </row>
    <row r="72" spans="1:45" hidden="1" x14ac:dyDescent="0.2">
      <c r="A72" s="353"/>
      <c r="B72" s="354"/>
      <c r="C72" s="355"/>
      <c r="D72" s="472" t="s">
        <v>385</v>
      </c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4"/>
      <c r="AK72" s="464"/>
      <c r="AL72" s="464"/>
      <c r="AM72" s="464"/>
      <c r="AN72" s="464"/>
      <c r="AO72" s="464"/>
      <c r="AP72" s="464"/>
      <c r="AQ72" s="464"/>
      <c r="AR72" s="464"/>
      <c r="AS72" s="14"/>
    </row>
    <row r="73" spans="1:45" hidden="1" x14ac:dyDescent="0.2">
      <c r="A73" s="353"/>
      <c r="B73" s="354"/>
      <c r="C73" s="355"/>
      <c r="D73" s="478" t="s">
        <v>386</v>
      </c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80"/>
      <c r="AK73" s="464"/>
      <c r="AL73" s="464"/>
      <c r="AM73" s="464"/>
      <c r="AN73" s="464"/>
      <c r="AO73" s="464"/>
      <c r="AP73" s="464"/>
      <c r="AQ73" s="464"/>
      <c r="AR73" s="464"/>
      <c r="AS73" s="220"/>
    </row>
    <row r="74" spans="1:45" hidden="1" x14ac:dyDescent="0.2">
      <c r="A74" s="353"/>
      <c r="B74" s="354"/>
      <c r="C74" s="355"/>
      <c r="D74" s="478" t="s">
        <v>387</v>
      </c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  <c r="AC74" s="479"/>
      <c r="AD74" s="479"/>
      <c r="AE74" s="479"/>
      <c r="AF74" s="479"/>
      <c r="AG74" s="479"/>
      <c r="AH74" s="479"/>
      <c r="AI74" s="479"/>
      <c r="AJ74" s="480"/>
      <c r="AK74" s="464"/>
      <c r="AL74" s="464"/>
      <c r="AM74" s="464"/>
      <c r="AN74" s="464"/>
      <c r="AO74" s="464"/>
      <c r="AP74" s="464"/>
      <c r="AQ74" s="464"/>
      <c r="AR74" s="464"/>
      <c r="AS74" s="14"/>
    </row>
    <row r="75" spans="1:45" hidden="1" x14ac:dyDescent="0.2">
      <c r="A75" s="465" t="s">
        <v>33</v>
      </c>
      <c r="B75" s="466"/>
      <c r="C75" s="467"/>
      <c r="D75" s="468" t="s">
        <v>55</v>
      </c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70"/>
      <c r="AK75" s="471"/>
      <c r="AL75" s="471"/>
      <c r="AM75" s="471"/>
      <c r="AN75" s="471"/>
      <c r="AO75" s="471"/>
      <c r="AP75" s="471"/>
      <c r="AQ75" s="471"/>
      <c r="AR75" s="471"/>
      <c r="AS75" s="14"/>
    </row>
    <row r="76" spans="1:45" hidden="1" x14ac:dyDescent="0.2">
      <c r="A76" s="319"/>
      <c r="B76" s="320"/>
      <c r="C76" s="320"/>
      <c r="D76" s="452" t="s">
        <v>56</v>
      </c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4"/>
      <c r="AK76" s="455"/>
      <c r="AL76" s="455"/>
      <c r="AM76" s="455"/>
      <c r="AN76" s="455"/>
      <c r="AO76" s="455"/>
      <c r="AP76" s="455"/>
      <c r="AQ76" s="455"/>
      <c r="AR76" s="456"/>
      <c r="AS76" s="14"/>
    </row>
    <row r="77" spans="1:45" hidden="1" x14ac:dyDescent="0.2">
      <c r="A77" s="322"/>
      <c r="B77" s="323"/>
      <c r="C77" s="323"/>
      <c r="D77" s="458" t="s">
        <v>388</v>
      </c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60"/>
      <c r="AK77" s="445"/>
      <c r="AL77" s="445"/>
      <c r="AM77" s="445"/>
      <c r="AN77" s="445"/>
      <c r="AO77" s="445"/>
      <c r="AP77" s="445"/>
      <c r="AQ77" s="445"/>
      <c r="AR77" s="457"/>
      <c r="AS77" s="14"/>
    </row>
    <row r="78" spans="1:45" hidden="1" x14ac:dyDescent="0.2">
      <c r="A78" s="319"/>
      <c r="B78" s="320"/>
      <c r="C78" s="320"/>
      <c r="D78" s="452" t="s">
        <v>389</v>
      </c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4"/>
      <c r="AK78" s="455"/>
      <c r="AL78" s="455"/>
      <c r="AM78" s="455"/>
      <c r="AN78" s="455"/>
      <c r="AO78" s="455"/>
      <c r="AP78" s="455"/>
      <c r="AQ78" s="455"/>
      <c r="AR78" s="456"/>
      <c r="AS78" s="14"/>
    </row>
    <row r="79" spans="1:45" hidden="1" x14ac:dyDescent="0.2">
      <c r="A79" s="322"/>
      <c r="B79" s="323"/>
      <c r="C79" s="323"/>
      <c r="D79" s="458" t="s">
        <v>390</v>
      </c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60"/>
      <c r="AK79" s="445"/>
      <c r="AL79" s="445"/>
      <c r="AM79" s="445"/>
      <c r="AN79" s="445"/>
      <c r="AO79" s="445"/>
      <c r="AP79" s="445"/>
      <c r="AQ79" s="445"/>
      <c r="AR79" s="45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90" t="s">
        <v>349</v>
      </c>
      <c r="AO81" s="290"/>
      <c r="AP81" s="290"/>
      <c r="AQ81" s="290"/>
      <c r="AR81" s="290"/>
      <c r="AS81" s="290"/>
    </row>
    <row r="82" spans="1:47" hidden="1" x14ac:dyDescent="0.2">
      <c r="A82" s="357" t="s">
        <v>361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</row>
    <row r="83" spans="1:47" hidden="1" x14ac:dyDescent="0.2">
      <c r="A83" s="356" t="s">
        <v>39</v>
      </c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</row>
    <row r="84" spans="1:47" ht="12.75" hidden="1" customHeight="1" x14ac:dyDescent="0.2">
      <c r="A84" s="392" t="s">
        <v>23</v>
      </c>
      <c r="B84" s="392"/>
      <c r="C84" s="392"/>
      <c r="D84" s="392"/>
      <c r="E84" s="392"/>
      <c r="F84" s="392"/>
      <c r="G84" s="392"/>
      <c r="H84" s="392"/>
      <c r="I84" s="392"/>
      <c r="J84" s="359" t="s">
        <v>40</v>
      </c>
      <c r="K84" s="359"/>
      <c r="L84" s="359"/>
      <c r="M84" s="359" t="s">
        <v>41</v>
      </c>
      <c r="N84" s="359"/>
      <c r="O84" s="359"/>
      <c r="P84" s="358" t="s">
        <v>79</v>
      </c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8"/>
      <c r="AS84" s="358"/>
    </row>
    <row r="85" spans="1:47" ht="12.75" hidden="1" customHeight="1" x14ac:dyDescent="0.2">
      <c r="A85" s="392"/>
      <c r="B85" s="392"/>
      <c r="C85" s="392"/>
      <c r="D85" s="392"/>
      <c r="E85" s="392"/>
      <c r="F85" s="392"/>
      <c r="G85" s="392"/>
      <c r="H85" s="392"/>
      <c r="I85" s="392"/>
      <c r="J85" s="359"/>
      <c r="K85" s="359"/>
      <c r="L85" s="359"/>
      <c r="M85" s="359"/>
      <c r="N85" s="359"/>
      <c r="O85" s="359"/>
      <c r="P85" s="358" t="s">
        <v>42</v>
      </c>
      <c r="Q85" s="358"/>
      <c r="R85" s="358"/>
      <c r="S85" s="358"/>
      <c r="T85" s="358"/>
      <c r="U85" s="358" t="s">
        <v>28</v>
      </c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58"/>
      <c r="AP85" s="358"/>
      <c r="AQ85" s="358"/>
      <c r="AR85" s="358"/>
      <c r="AS85" s="358"/>
    </row>
    <row r="86" spans="1:47" ht="79.5" hidden="1" customHeight="1" x14ac:dyDescent="0.2">
      <c r="A86" s="392"/>
      <c r="B86" s="392"/>
      <c r="C86" s="392"/>
      <c r="D86" s="392"/>
      <c r="E86" s="392"/>
      <c r="F86" s="392"/>
      <c r="G86" s="392"/>
      <c r="H86" s="392"/>
      <c r="I86" s="392"/>
      <c r="J86" s="359"/>
      <c r="K86" s="359"/>
      <c r="L86" s="359"/>
      <c r="M86" s="359"/>
      <c r="N86" s="359"/>
      <c r="O86" s="359"/>
      <c r="P86" s="358"/>
      <c r="Q86" s="358"/>
      <c r="R86" s="358"/>
      <c r="S86" s="358"/>
      <c r="T86" s="358"/>
      <c r="U86" s="359" t="s">
        <v>348</v>
      </c>
      <c r="V86" s="359"/>
      <c r="W86" s="359"/>
      <c r="X86" s="359"/>
      <c r="Y86" s="359"/>
      <c r="Z86" s="359" t="s">
        <v>43</v>
      </c>
      <c r="AA86" s="359"/>
      <c r="AB86" s="359"/>
      <c r="AC86" s="359"/>
      <c r="AD86" s="359" t="s">
        <v>44</v>
      </c>
      <c r="AE86" s="359"/>
      <c r="AF86" s="359"/>
      <c r="AG86" s="359"/>
      <c r="AH86" s="359" t="s">
        <v>45</v>
      </c>
      <c r="AI86" s="359"/>
      <c r="AJ86" s="359"/>
      <c r="AK86" s="359"/>
      <c r="AL86" s="359" t="s">
        <v>46</v>
      </c>
      <c r="AM86" s="359"/>
      <c r="AN86" s="359"/>
      <c r="AO86" s="359"/>
      <c r="AP86" s="359"/>
      <c r="AQ86" s="359"/>
      <c r="AR86" s="359"/>
      <c r="AS86" s="359"/>
    </row>
    <row r="87" spans="1:47" ht="32.25" hidden="1" customHeight="1" x14ac:dyDescent="0.2">
      <c r="A87" s="392"/>
      <c r="B87" s="392"/>
      <c r="C87" s="392"/>
      <c r="D87" s="392"/>
      <c r="E87" s="392"/>
      <c r="F87" s="392"/>
      <c r="G87" s="392"/>
      <c r="H87" s="392"/>
      <c r="I87" s="392"/>
      <c r="J87" s="359"/>
      <c r="K87" s="359"/>
      <c r="L87" s="359"/>
      <c r="M87" s="359"/>
      <c r="N87" s="359"/>
      <c r="O87" s="359"/>
      <c r="P87" s="358"/>
      <c r="Q87" s="358"/>
      <c r="R87" s="358"/>
      <c r="S87" s="358"/>
      <c r="T87" s="358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 t="s">
        <v>42</v>
      </c>
      <c r="AM87" s="359"/>
      <c r="AN87" s="359"/>
      <c r="AO87" s="359"/>
      <c r="AP87" s="359" t="s">
        <v>47</v>
      </c>
      <c r="AQ87" s="359"/>
      <c r="AR87" s="359"/>
      <c r="AS87" s="359"/>
    </row>
    <row r="88" spans="1:47" ht="16.149999999999999" hidden="1" customHeight="1" x14ac:dyDescent="0.2">
      <c r="A88" s="393">
        <v>1</v>
      </c>
      <c r="B88" s="360"/>
      <c r="C88" s="360"/>
      <c r="D88" s="360"/>
      <c r="E88" s="360"/>
      <c r="F88" s="360"/>
      <c r="G88" s="360"/>
      <c r="H88" s="360"/>
      <c r="I88" s="361"/>
      <c r="J88" s="393">
        <v>2</v>
      </c>
      <c r="K88" s="360"/>
      <c r="L88" s="360"/>
      <c r="M88" s="360">
        <v>3</v>
      </c>
      <c r="N88" s="360"/>
      <c r="O88" s="360"/>
      <c r="P88" s="360">
        <v>4</v>
      </c>
      <c r="Q88" s="360"/>
      <c r="R88" s="360"/>
      <c r="S88" s="360"/>
      <c r="T88" s="360"/>
      <c r="U88" s="360">
        <v>5</v>
      </c>
      <c r="V88" s="360"/>
      <c r="W88" s="360"/>
      <c r="X88" s="360"/>
      <c r="Y88" s="361"/>
      <c r="Z88" s="393">
        <v>6</v>
      </c>
      <c r="AA88" s="360"/>
      <c r="AB88" s="360"/>
      <c r="AC88" s="361"/>
      <c r="AD88" s="393">
        <v>7</v>
      </c>
      <c r="AE88" s="360"/>
      <c r="AF88" s="360"/>
      <c r="AG88" s="361"/>
      <c r="AH88" s="393">
        <v>8</v>
      </c>
      <c r="AI88" s="360"/>
      <c r="AJ88" s="360"/>
      <c r="AK88" s="361"/>
      <c r="AL88" s="393">
        <v>9</v>
      </c>
      <c r="AM88" s="360"/>
      <c r="AN88" s="360"/>
      <c r="AO88" s="361"/>
      <c r="AP88" s="393">
        <v>10</v>
      </c>
      <c r="AQ88" s="360"/>
      <c r="AR88" s="360"/>
      <c r="AS88" s="361"/>
    </row>
    <row r="89" spans="1:47" s="2" customFormat="1" ht="16.149999999999999" hidden="1" customHeight="1" x14ac:dyDescent="0.2">
      <c r="A89" s="340">
        <v>2017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2"/>
    </row>
    <row r="90" spans="1:47" hidden="1" x14ac:dyDescent="0.2">
      <c r="A90" s="343" t="s">
        <v>48</v>
      </c>
      <c r="B90" s="344"/>
      <c r="C90" s="344"/>
      <c r="D90" s="344"/>
      <c r="E90" s="344"/>
      <c r="F90" s="344"/>
      <c r="G90" s="344"/>
      <c r="H90" s="344"/>
      <c r="I90" s="345"/>
      <c r="J90" s="294">
        <v>100</v>
      </c>
      <c r="K90" s="294"/>
      <c r="L90" s="294"/>
      <c r="M90" s="346" t="s">
        <v>49</v>
      </c>
      <c r="N90" s="346"/>
      <c r="O90" s="346"/>
      <c r="P90" s="312">
        <f>P91+P93+P97+P98+P99+P100+P101</f>
        <v>0</v>
      </c>
      <c r="Q90" s="312"/>
      <c r="R90" s="312"/>
      <c r="S90" s="312"/>
      <c r="T90" s="312"/>
      <c r="U90" s="312">
        <f>U93</f>
        <v>0</v>
      </c>
      <c r="V90" s="312"/>
      <c r="W90" s="312"/>
      <c r="X90" s="312"/>
      <c r="Y90" s="312"/>
      <c r="Z90" s="312">
        <f>Z99</f>
        <v>0</v>
      </c>
      <c r="AA90" s="312"/>
      <c r="AB90" s="312"/>
      <c r="AC90" s="312"/>
      <c r="AD90" s="312">
        <f>AD99</f>
        <v>0</v>
      </c>
      <c r="AE90" s="312"/>
      <c r="AF90" s="312"/>
      <c r="AG90" s="312"/>
      <c r="AH90" s="288">
        <f>AH93</f>
        <v>0</v>
      </c>
      <c r="AI90" s="288"/>
      <c r="AJ90" s="288"/>
      <c r="AK90" s="288"/>
      <c r="AL90" s="288">
        <f>AL93+AL97+AL98+AL100</f>
        <v>0</v>
      </c>
      <c r="AM90" s="288"/>
      <c r="AN90" s="288"/>
      <c r="AO90" s="288"/>
      <c r="AP90" s="288">
        <f>AP93+AP100</f>
        <v>0</v>
      </c>
      <c r="AQ90" s="288"/>
      <c r="AR90" s="288"/>
      <c r="AS90" s="288"/>
      <c r="AT90" s="8"/>
      <c r="AU90" s="8"/>
    </row>
    <row r="91" spans="1:47" hidden="1" x14ac:dyDescent="0.2">
      <c r="A91" s="350" t="s">
        <v>310</v>
      </c>
      <c r="B91" s="351"/>
      <c r="C91" s="351"/>
      <c r="D91" s="351"/>
      <c r="E91" s="351"/>
      <c r="F91" s="351"/>
      <c r="G91" s="351"/>
      <c r="H91" s="351"/>
      <c r="I91" s="352"/>
      <c r="J91" s="294">
        <v>110</v>
      </c>
      <c r="K91" s="294"/>
      <c r="L91" s="294"/>
      <c r="M91" s="294">
        <v>120</v>
      </c>
      <c r="N91" s="294"/>
      <c r="O91" s="294"/>
      <c r="P91" s="312">
        <f>AL91</f>
        <v>0</v>
      </c>
      <c r="Q91" s="312"/>
      <c r="R91" s="312"/>
      <c r="S91" s="312"/>
      <c r="T91" s="312"/>
      <c r="U91" s="312" t="s">
        <v>49</v>
      </c>
      <c r="V91" s="312"/>
      <c r="W91" s="312"/>
      <c r="X91" s="312"/>
      <c r="Y91" s="312"/>
      <c r="Z91" s="312" t="s">
        <v>49</v>
      </c>
      <c r="AA91" s="312"/>
      <c r="AB91" s="312"/>
      <c r="AC91" s="312"/>
      <c r="AD91" s="312" t="s">
        <v>49</v>
      </c>
      <c r="AE91" s="312"/>
      <c r="AF91" s="312"/>
      <c r="AG91" s="312"/>
      <c r="AH91" s="288" t="s">
        <v>49</v>
      </c>
      <c r="AI91" s="288"/>
      <c r="AJ91" s="288"/>
      <c r="AK91" s="288"/>
      <c r="AL91" s="288"/>
      <c r="AM91" s="288"/>
      <c r="AN91" s="288"/>
      <c r="AO91" s="288"/>
      <c r="AP91" s="288" t="s">
        <v>49</v>
      </c>
      <c r="AQ91" s="288"/>
      <c r="AR91" s="288"/>
      <c r="AS91" s="288"/>
      <c r="AT91" s="8"/>
      <c r="AU91" s="8"/>
    </row>
    <row r="92" spans="1:47" ht="12.75" hidden="1" customHeight="1" x14ac:dyDescent="0.2">
      <c r="A92" s="347" t="s">
        <v>311</v>
      </c>
      <c r="B92" s="348"/>
      <c r="C92" s="348"/>
      <c r="D92" s="348"/>
      <c r="E92" s="348"/>
      <c r="F92" s="348"/>
      <c r="G92" s="348"/>
      <c r="H92" s="348"/>
      <c r="I92" s="349"/>
      <c r="J92" s="294"/>
      <c r="K92" s="294"/>
      <c r="L92" s="294"/>
      <c r="M92" s="294"/>
      <c r="N92" s="294"/>
      <c r="O92" s="294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8"/>
      <c r="AU92" s="8"/>
    </row>
    <row r="93" spans="1:47" ht="12.75" hidden="1" customHeight="1" x14ac:dyDescent="0.2">
      <c r="A93" s="309" t="s">
        <v>312</v>
      </c>
      <c r="B93" s="310"/>
      <c r="C93" s="310"/>
      <c r="D93" s="310"/>
      <c r="E93" s="310"/>
      <c r="F93" s="310"/>
      <c r="G93" s="310"/>
      <c r="H93" s="310"/>
      <c r="I93" s="311"/>
      <c r="J93" s="294">
        <v>120</v>
      </c>
      <c r="K93" s="294"/>
      <c r="L93" s="294"/>
      <c r="M93" s="294">
        <v>130</v>
      </c>
      <c r="N93" s="294"/>
      <c r="O93" s="294"/>
      <c r="P93" s="312">
        <f>P94+P96</f>
        <v>0</v>
      </c>
      <c r="Q93" s="312"/>
      <c r="R93" s="312"/>
      <c r="S93" s="312"/>
      <c r="T93" s="312"/>
      <c r="U93" s="312">
        <f>U94+U96</f>
        <v>0</v>
      </c>
      <c r="V93" s="312"/>
      <c r="W93" s="312"/>
      <c r="X93" s="312"/>
      <c r="Y93" s="312"/>
      <c r="Z93" s="312" t="s">
        <v>49</v>
      </c>
      <c r="AA93" s="312"/>
      <c r="AB93" s="312"/>
      <c r="AC93" s="312"/>
      <c r="AD93" s="312" t="s">
        <v>49</v>
      </c>
      <c r="AE93" s="312"/>
      <c r="AF93" s="312"/>
      <c r="AG93" s="312"/>
      <c r="AH93" s="288">
        <f>AH94+AH96</f>
        <v>0</v>
      </c>
      <c r="AI93" s="288"/>
      <c r="AJ93" s="288"/>
      <c r="AK93" s="288"/>
      <c r="AL93" s="288">
        <f>AL94+AL96</f>
        <v>0</v>
      </c>
      <c r="AM93" s="288"/>
      <c r="AN93" s="288"/>
      <c r="AO93" s="288"/>
      <c r="AP93" s="288">
        <f t="shared" ref="AP93" si="0">AP94+AP96</f>
        <v>0</v>
      </c>
      <c r="AQ93" s="288"/>
      <c r="AR93" s="288"/>
      <c r="AS93" s="288"/>
      <c r="AT93" s="8"/>
      <c r="AU93" s="8"/>
    </row>
    <row r="94" spans="1:47" hidden="1" x14ac:dyDescent="0.2">
      <c r="A94" s="350" t="s">
        <v>313</v>
      </c>
      <c r="B94" s="351"/>
      <c r="C94" s="351"/>
      <c r="D94" s="351"/>
      <c r="E94" s="351"/>
      <c r="F94" s="351"/>
      <c r="G94" s="351"/>
      <c r="H94" s="351"/>
      <c r="I94" s="352"/>
      <c r="J94" s="288"/>
      <c r="K94" s="288"/>
      <c r="L94" s="288"/>
      <c r="M94" s="294">
        <v>130</v>
      </c>
      <c r="N94" s="294"/>
      <c r="O94" s="294"/>
      <c r="P94" s="312">
        <f>U94+AH94+AL94+AP94</f>
        <v>0</v>
      </c>
      <c r="Q94" s="312"/>
      <c r="R94" s="312"/>
      <c r="S94" s="312"/>
      <c r="T94" s="312"/>
      <c r="U94" s="312"/>
      <c r="V94" s="312"/>
      <c r="W94" s="312"/>
      <c r="X94" s="312"/>
      <c r="Y94" s="312"/>
      <c r="Z94" s="312" t="s">
        <v>49</v>
      </c>
      <c r="AA94" s="312"/>
      <c r="AB94" s="312"/>
      <c r="AC94" s="312"/>
      <c r="AD94" s="312" t="s">
        <v>49</v>
      </c>
      <c r="AE94" s="312"/>
      <c r="AF94" s="312"/>
      <c r="AG94" s="312"/>
      <c r="AH94" s="312"/>
      <c r="AI94" s="312"/>
      <c r="AJ94" s="312"/>
      <c r="AK94" s="312"/>
      <c r="AL94" s="288"/>
      <c r="AM94" s="288"/>
      <c r="AN94" s="288"/>
      <c r="AO94" s="288"/>
      <c r="AP94" s="288"/>
      <c r="AQ94" s="288"/>
      <c r="AR94" s="288"/>
      <c r="AS94" s="288"/>
      <c r="AT94" s="8"/>
      <c r="AU94" s="8"/>
    </row>
    <row r="95" spans="1:47" ht="12.75" hidden="1" customHeight="1" x14ac:dyDescent="0.2">
      <c r="A95" s="347" t="s">
        <v>314</v>
      </c>
      <c r="B95" s="348"/>
      <c r="C95" s="348"/>
      <c r="D95" s="348"/>
      <c r="E95" s="348"/>
      <c r="F95" s="348"/>
      <c r="G95" s="348"/>
      <c r="H95" s="348"/>
      <c r="I95" s="349"/>
      <c r="J95" s="288"/>
      <c r="K95" s="288"/>
      <c r="L95" s="288"/>
      <c r="M95" s="294"/>
      <c r="N95" s="294"/>
      <c r="O95" s="294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288"/>
      <c r="AM95" s="288"/>
      <c r="AN95" s="288"/>
      <c r="AO95" s="288"/>
      <c r="AP95" s="288"/>
      <c r="AQ95" s="288"/>
      <c r="AR95" s="288"/>
      <c r="AS95" s="288"/>
      <c r="AT95" s="8"/>
      <c r="AU95" s="8"/>
    </row>
    <row r="96" spans="1:47" ht="12.75" hidden="1" customHeight="1" x14ac:dyDescent="0.2">
      <c r="A96" s="309" t="s">
        <v>315</v>
      </c>
      <c r="B96" s="310"/>
      <c r="C96" s="310"/>
      <c r="D96" s="310"/>
      <c r="E96" s="310"/>
      <c r="F96" s="310"/>
      <c r="G96" s="310"/>
      <c r="H96" s="310"/>
      <c r="I96" s="311"/>
      <c r="J96" s="288"/>
      <c r="K96" s="288"/>
      <c r="L96" s="288"/>
      <c r="M96" s="294">
        <v>130</v>
      </c>
      <c r="N96" s="294"/>
      <c r="O96" s="294"/>
      <c r="P96" s="312">
        <f>U96+AH96+AL96+AP96</f>
        <v>0</v>
      </c>
      <c r="Q96" s="312"/>
      <c r="R96" s="312"/>
      <c r="S96" s="312"/>
      <c r="T96" s="312"/>
      <c r="U96" s="291"/>
      <c r="V96" s="291"/>
      <c r="W96" s="291"/>
      <c r="X96" s="291"/>
      <c r="Y96" s="291"/>
      <c r="Z96" s="312" t="s">
        <v>49</v>
      </c>
      <c r="AA96" s="312"/>
      <c r="AB96" s="312"/>
      <c r="AC96" s="312"/>
      <c r="AD96" s="312" t="s">
        <v>49</v>
      </c>
      <c r="AE96" s="312"/>
      <c r="AF96" s="312"/>
      <c r="AG96" s="312"/>
      <c r="AH96" s="312"/>
      <c r="AI96" s="312"/>
      <c r="AJ96" s="312"/>
      <c r="AK96" s="312"/>
      <c r="AL96" s="288"/>
      <c r="AM96" s="288"/>
      <c r="AN96" s="288"/>
      <c r="AO96" s="288"/>
      <c r="AP96" s="288"/>
      <c r="AQ96" s="288"/>
      <c r="AR96" s="288"/>
      <c r="AS96" s="288"/>
      <c r="AT96" s="8"/>
      <c r="AU96" s="8"/>
    </row>
    <row r="97" spans="1:47" ht="25.5" hidden="1" customHeight="1" x14ac:dyDescent="0.2">
      <c r="A97" s="309" t="s">
        <v>316</v>
      </c>
      <c r="B97" s="310"/>
      <c r="C97" s="310"/>
      <c r="D97" s="310"/>
      <c r="E97" s="310"/>
      <c r="F97" s="310"/>
      <c r="G97" s="310"/>
      <c r="H97" s="310"/>
      <c r="I97" s="311"/>
      <c r="J97" s="294">
        <v>130</v>
      </c>
      <c r="K97" s="294"/>
      <c r="L97" s="294"/>
      <c r="M97" s="294">
        <v>140</v>
      </c>
      <c r="N97" s="294"/>
      <c r="O97" s="294"/>
      <c r="P97" s="312">
        <f>AL97</f>
        <v>0</v>
      </c>
      <c r="Q97" s="312"/>
      <c r="R97" s="312"/>
      <c r="S97" s="312"/>
      <c r="T97" s="312"/>
      <c r="U97" s="312" t="s">
        <v>49</v>
      </c>
      <c r="V97" s="312"/>
      <c r="W97" s="312"/>
      <c r="X97" s="312"/>
      <c r="Y97" s="312"/>
      <c r="Z97" s="312" t="s">
        <v>49</v>
      </c>
      <c r="AA97" s="312"/>
      <c r="AB97" s="312"/>
      <c r="AC97" s="312"/>
      <c r="AD97" s="312" t="s">
        <v>49</v>
      </c>
      <c r="AE97" s="312"/>
      <c r="AF97" s="312"/>
      <c r="AG97" s="312"/>
      <c r="AH97" s="288" t="s">
        <v>49</v>
      </c>
      <c r="AI97" s="288"/>
      <c r="AJ97" s="288"/>
      <c r="AK97" s="288"/>
      <c r="AL97" s="288"/>
      <c r="AM97" s="288"/>
      <c r="AN97" s="288"/>
      <c r="AO97" s="288"/>
      <c r="AP97" s="288" t="s">
        <v>49</v>
      </c>
      <c r="AQ97" s="288"/>
      <c r="AR97" s="288"/>
      <c r="AS97" s="288"/>
      <c r="AT97" s="8"/>
      <c r="AU97" s="8"/>
    </row>
    <row r="98" spans="1:47" ht="51" hidden="1" customHeight="1" x14ac:dyDescent="0.2">
      <c r="A98" s="309" t="s">
        <v>317</v>
      </c>
      <c r="B98" s="310"/>
      <c r="C98" s="310"/>
      <c r="D98" s="310"/>
      <c r="E98" s="310"/>
      <c r="F98" s="310"/>
      <c r="G98" s="310"/>
      <c r="H98" s="310"/>
      <c r="I98" s="311"/>
      <c r="J98" s="294">
        <v>140</v>
      </c>
      <c r="K98" s="294"/>
      <c r="L98" s="294"/>
      <c r="M98" s="294">
        <v>150</v>
      </c>
      <c r="N98" s="294"/>
      <c r="O98" s="294"/>
      <c r="P98" s="312">
        <f>AL98</f>
        <v>0</v>
      </c>
      <c r="Q98" s="312"/>
      <c r="R98" s="312"/>
      <c r="S98" s="312"/>
      <c r="T98" s="312"/>
      <c r="U98" s="312" t="s">
        <v>49</v>
      </c>
      <c r="V98" s="312"/>
      <c r="W98" s="312"/>
      <c r="X98" s="312"/>
      <c r="Y98" s="312"/>
      <c r="Z98" s="312" t="s">
        <v>49</v>
      </c>
      <c r="AA98" s="312"/>
      <c r="AB98" s="312"/>
      <c r="AC98" s="312"/>
      <c r="AD98" s="312" t="s">
        <v>49</v>
      </c>
      <c r="AE98" s="312"/>
      <c r="AF98" s="312"/>
      <c r="AG98" s="312"/>
      <c r="AH98" s="288" t="s">
        <v>49</v>
      </c>
      <c r="AI98" s="288"/>
      <c r="AJ98" s="288"/>
      <c r="AK98" s="288"/>
      <c r="AL98" s="288"/>
      <c r="AM98" s="288"/>
      <c r="AN98" s="288"/>
      <c r="AO98" s="288"/>
      <c r="AP98" s="288" t="s">
        <v>49</v>
      </c>
      <c r="AQ98" s="288"/>
      <c r="AR98" s="288"/>
      <c r="AS98" s="288"/>
      <c r="AT98" s="8"/>
      <c r="AU98" s="8"/>
    </row>
    <row r="99" spans="1:47" hidden="1" x14ac:dyDescent="0.2">
      <c r="A99" s="309" t="s">
        <v>318</v>
      </c>
      <c r="B99" s="310"/>
      <c r="C99" s="310"/>
      <c r="D99" s="310"/>
      <c r="E99" s="310"/>
      <c r="F99" s="310"/>
      <c r="G99" s="310"/>
      <c r="H99" s="310"/>
      <c r="I99" s="311"/>
      <c r="J99" s="294">
        <v>150</v>
      </c>
      <c r="K99" s="294"/>
      <c r="L99" s="294"/>
      <c r="M99" s="304">
        <v>180</v>
      </c>
      <c r="N99" s="305"/>
      <c r="O99" s="306"/>
      <c r="P99" s="295">
        <f>AD99+Z99</f>
        <v>0</v>
      </c>
      <c r="Q99" s="296"/>
      <c r="R99" s="296"/>
      <c r="S99" s="296"/>
      <c r="T99" s="297"/>
      <c r="U99" s="295" t="s">
        <v>49</v>
      </c>
      <c r="V99" s="296"/>
      <c r="W99" s="296"/>
      <c r="X99" s="296"/>
      <c r="Y99" s="297"/>
      <c r="Z99" s="295"/>
      <c r="AA99" s="296"/>
      <c r="AB99" s="296"/>
      <c r="AC99" s="297"/>
      <c r="AD99" s="295"/>
      <c r="AE99" s="296"/>
      <c r="AF99" s="296"/>
      <c r="AG99" s="297"/>
      <c r="AH99" s="301" t="s">
        <v>49</v>
      </c>
      <c r="AI99" s="302"/>
      <c r="AJ99" s="302"/>
      <c r="AK99" s="303"/>
      <c r="AL99" s="301" t="s">
        <v>49</v>
      </c>
      <c r="AM99" s="302"/>
      <c r="AN99" s="302"/>
      <c r="AO99" s="303"/>
      <c r="AP99" s="301" t="s">
        <v>49</v>
      </c>
      <c r="AQ99" s="302"/>
      <c r="AR99" s="302"/>
      <c r="AS99" s="303"/>
      <c r="AT99" s="8"/>
      <c r="AU99" s="8"/>
    </row>
    <row r="100" spans="1:47" hidden="1" x14ac:dyDescent="0.2">
      <c r="A100" s="309" t="s">
        <v>319</v>
      </c>
      <c r="B100" s="310"/>
      <c r="C100" s="310"/>
      <c r="D100" s="310"/>
      <c r="E100" s="310"/>
      <c r="F100" s="310"/>
      <c r="G100" s="310"/>
      <c r="H100" s="310"/>
      <c r="I100" s="311"/>
      <c r="J100" s="294">
        <v>160</v>
      </c>
      <c r="K100" s="294"/>
      <c r="L100" s="294"/>
      <c r="M100" s="304">
        <v>180</v>
      </c>
      <c r="N100" s="305"/>
      <c r="O100" s="306"/>
      <c r="P100" s="295">
        <f>AL100+AP100</f>
        <v>0</v>
      </c>
      <c r="Q100" s="296"/>
      <c r="R100" s="296"/>
      <c r="S100" s="296"/>
      <c r="T100" s="297"/>
      <c r="U100" s="295" t="s">
        <v>49</v>
      </c>
      <c r="V100" s="296"/>
      <c r="W100" s="296"/>
      <c r="X100" s="296"/>
      <c r="Y100" s="297"/>
      <c r="Z100" s="295" t="s">
        <v>49</v>
      </c>
      <c r="AA100" s="296"/>
      <c r="AB100" s="296"/>
      <c r="AC100" s="297"/>
      <c r="AD100" s="295" t="s">
        <v>49</v>
      </c>
      <c r="AE100" s="296"/>
      <c r="AF100" s="296"/>
      <c r="AG100" s="297"/>
      <c r="AH100" s="301" t="s">
        <v>49</v>
      </c>
      <c r="AI100" s="302"/>
      <c r="AJ100" s="302"/>
      <c r="AK100" s="303"/>
      <c r="AL100" s="301"/>
      <c r="AM100" s="302"/>
      <c r="AN100" s="302"/>
      <c r="AO100" s="303"/>
      <c r="AP100" s="301"/>
      <c r="AQ100" s="302"/>
      <c r="AR100" s="302"/>
      <c r="AS100" s="303"/>
      <c r="AT100" s="8"/>
      <c r="AU100" s="8"/>
    </row>
    <row r="101" spans="1:47" hidden="1" x14ac:dyDescent="0.2">
      <c r="A101" s="309" t="s">
        <v>320</v>
      </c>
      <c r="B101" s="310"/>
      <c r="C101" s="310"/>
      <c r="D101" s="310"/>
      <c r="E101" s="310"/>
      <c r="F101" s="310"/>
      <c r="G101" s="310"/>
      <c r="H101" s="310"/>
      <c r="I101" s="311"/>
      <c r="J101" s="294">
        <v>180</v>
      </c>
      <c r="K101" s="294"/>
      <c r="L101" s="294"/>
      <c r="M101" s="301" t="s">
        <v>49</v>
      </c>
      <c r="N101" s="302"/>
      <c r="O101" s="303"/>
      <c r="P101" s="295">
        <f>P102+P104</f>
        <v>0</v>
      </c>
      <c r="Q101" s="296"/>
      <c r="R101" s="296"/>
      <c r="S101" s="296"/>
      <c r="T101" s="297"/>
      <c r="U101" s="295" t="s">
        <v>49</v>
      </c>
      <c r="V101" s="296"/>
      <c r="W101" s="296"/>
      <c r="X101" s="296"/>
      <c r="Y101" s="297"/>
      <c r="Z101" s="295" t="s">
        <v>49</v>
      </c>
      <c r="AA101" s="296"/>
      <c r="AB101" s="296"/>
      <c r="AC101" s="297"/>
      <c r="AD101" s="295" t="s">
        <v>49</v>
      </c>
      <c r="AE101" s="296"/>
      <c r="AF101" s="296"/>
      <c r="AG101" s="297"/>
      <c r="AH101" s="301" t="s">
        <v>49</v>
      </c>
      <c r="AI101" s="302"/>
      <c r="AJ101" s="302"/>
      <c r="AK101" s="303"/>
      <c r="AL101" s="301">
        <f>AL102+AL104</f>
        <v>0</v>
      </c>
      <c r="AM101" s="302"/>
      <c r="AN101" s="302"/>
      <c r="AO101" s="303"/>
      <c r="AP101" s="301" t="s">
        <v>49</v>
      </c>
      <c r="AQ101" s="302"/>
      <c r="AR101" s="302"/>
      <c r="AS101" s="303"/>
      <c r="AT101" s="8"/>
      <c r="AU101" s="8"/>
    </row>
    <row r="102" spans="1:47" hidden="1" x14ac:dyDescent="0.2">
      <c r="A102" s="350" t="s">
        <v>321</v>
      </c>
      <c r="B102" s="351"/>
      <c r="C102" s="351"/>
      <c r="D102" s="351"/>
      <c r="E102" s="351"/>
      <c r="F102" s="351"/>
      <c r="G102" s="351"/>
      <c r="H102" s="351"/>
      <c r="I102" s="352"/>
      <c r="J102" s="331"/>
      <c r="K102" s="332"/>
      <c r="L102" s="333"/>
      <c r="M102" s="325">
        <v>410</v>
      </c>
      <c r="N102" s="326"/>
      <c r="O102" s="327"/>
      <c r="P102" s="313">
        <f>AL102</f>
        <v>0</v>
      </c>
      <c r="Q102" s="314"/>
      <c r="R102" s="314"/>
      <c r="S102" s="314"/>
      <c r="T102" s="315"/>
      <c r="U102" s="313" t="s">
        <v>49</v>
      </c>
      <c r="V102" s="314"/>
      <c r="W102" s="314"/>
      <c r="X102" s="314"/>
      <c r="Y102" s="315"/>
      <c r="Z102" s="313" t="s">
        <v>49</v>
      </c>
      <c r="AA102" s="314"/>
      <c r="AB102" s="314"/>
      <c r="AC102" s="315"/>
      <c r="AD102" s="313" t="s">
        <v>49</v>
      </c>
      <c r="AE102" s="314"/>
      <c r="AF102" s="314"/>
      <c r="AG102" s="315"/>
      <c r="AH102" s="331" t="s">
        <v>49</v>
      </c>
      <c r="AI102" s="332"/>
      <c r="AJ102" s="332"/>
      <c r="AK102" s="333"/>
      <c r="AL102" s="331"/>
      <c r="AM102" s="332"/>
      <c r="AN102" s="332"/>
      <c r="AO102" s="333"/>
      <c r="AP102" s="331" t="s">
        <v>49</v>
      </c>
      <c r="AQ102" s="332"/>
      <c r="AR102" s="332"/>
      <c r="AS102" s="333"/>
      <c r="AT102" s="8"/>
      <c r="AU102" s="8"/>
    </row>
    <row r="103" spans="1:47" ht="12.75" hidden="1" customHeight="1" x14ac:dyDescent="0.2">
      <c r="A103" s="347" t="s">
        <v>322</v>
      </c>
      <c r="B103" s="348"/>
      <c r="C103" s="348"/>
      <c r="D103" s="348"/>
      <c r="E103" s="348"/>
      <c r="F103" s="348"/>
      <c r="G103" s="348"/>
      <c r="H103" s="348"/>
      <c r="I103" s="349"/>
      <c r="J103" s="334"/>
      <c r="K103" s="335"/>
      <c r="L103" s="336"/>
      <c r="M103" s="328"/>
      <c r="N103" s="329"/>
      <c r="O103" s="330"/>
      <c r="P103" s="316"/>
      <c r="Q103" s="317"/>
      <c r="R103" s="317"/>
      <c r="S103" s="317"/>
      <c r="T103" s="318"/>
      <c r="U103" s="316"/>
      <c r="V103" s="317"/>
      <c r="W103" s="317"/>
      <c r="X103" s="317"/>
      <c r="Y103" s="318"/>
      <c r="Z103" s="316"/>
      <c r="AA103" s="317"/>
      <c r="AB103" s="317"/>
      <c r="AC103" s="318"/>
      <c r="AD103" s="316"/>
      <c r="AE103" s="317"/>
      <c r="AF103" s="317"/>
      <c r="AG103" s="318"/>
      <c r="AH103" s="334"/>
      <c r="AI103" s="335"/>
      <c r="AJ103" s="335"/>
      <c r="AK103" s="336"/>
      <c r="AL103" s="334"/>
      <c r="AM103" s="335"/>
      <c r="AN103" s="335"/>
      <c r="AO103" s="336"/>
      <c r="AP103" s="334"/>
      <c r="AQ103" s="335"/>
      <c r="AR103" s="335"/>
      <c r="AS103" s="336"/>
      <c r="AT103" s="8"/>
      <c r="AU103" s="8"/>
    </row>
    <row r="104" spans="1:47" hidden="1" x14ac:dyDescent="0.2">
      <c r="A104" s="309" t="s">
        <v>323</v>
      </c>
      <c r="B104" s="310"/>
      <c r="C104" s="310"/>
      <c r="D104" s="310"/>
      <c r="E104" s="310"/>
      <c r="F104" s="310"/>
      <c r="G104" s="310"/>
      <c r="H104" s="310"/>
      <c r="I104" s="311"/>
      <c r="J104" s="301"/>
      <c r="K104" s="302"/>
      <c r="L104" s="303"/>
      <c r="M104" s="304">
        <v>440</v>
      </c>
      <c r="N104" s="305"/>
      <c r="O104" s="306"/>
      <c r="P104" s="295">
        <f>AL104</f>
        <v>0</v>
      </c>
      <c r="Q104" s="296"/>
      <c r="R104" s="296"/>
      <c r="S104" s="296"/>
      <c r="T104" s="297"/>
      <c r="U104" s="295" t="s">
        <v>49</v>
      </c>
      <c r="V104" s="296"/>
      <c r="W104" s="296"/>
      <c r="X104" s="296"/>
      <c r="Y104" s="297"/>
      <c r="Z104" s="295" t="s">
        <v>49</v>
      </c>
      <c r="AA104" s="296"/>
      <c r="AB104" s="296"/>
      <c r="AC104" s="297"/>
      <c r="AD104" s="295" t="s">
        <v>49</v>
      </c>
      <c r="AE104" s="296"/>
      <c r="AF104" s="296"/>
      <c r="AG104" s="297"/>
      <c r="AH104" s="301" t="s">
        <v>49</v>
      </c>
      <c r="AI104" s="302"/>
      <c r="AJ104" s="302"/>
      <c r="AK104" s="303"/>
      <c r="AL104" s="301"/>
      <c r="AM104" s="302"/>
      <c r="AN104" s="302"/>
      <c r="AO104" s="303"/>
      <c r="AP104" s="301" t="s">
        <v>49</v>
      </c>
      <c r="AQ104" s="302"/>
      <c r="AR104" s="302"/>
      <c r="AS104" s="303"/>
      <c r="AT104" s="8"/>
      <c r="AU104" s="8"/>
    </row>
    <row r="105" spans="1:47" hidden="1" x14ac:dyDescent="0.2">
      <c r="A105" s="343" t="s">
        <v>50</v>
      </c>
      <c r="B105" s="344"/>
      <c r="C105" s="344"/>
      <c r="D105" s="344"/>
      <c r="E105" s="344"/>
      <c r="F105" s="344"/>
      <c r="G105" s="344"/>
      <c r="H105" s="344"/>
      <c r="I105" s="345"/>
      <c r="J105" s="304">
        <v>200</v>
      </c>
      <c r="K105" s="305"/>
      <c r="L105" s="306"/>
      <c r="M105" s="301" t="s">
        <v>49</v>
      </c>
      <c r="N105" s="302"/>
      <c r="O105" s="303"/>
      <c r="P105" s="295">
        <f>SUM(U105:AS105)</f>
        <v>0</v>
      </c>
      <c r="Q105" s="296"/>
      <c r="R105" s="296"/>
      <c r="S105" s="296"/>
      <c r="T105" s="297"/>
      <c r="U105" s="295">
        <f>U106+U115+U120+U123+U128</f>
        <v>0</v>
      </c>
      <c r="V105" s="296"/>
      <c r="W105" s="296"/>
      <c r="X105" s="296"/>
      <c r="Y105" s="297"/>
      <c r="Z105" s="295">
        <f>Z106+Z115+Z120+Z123+Z128</f>
        <v>0</v>
      </c>
      <c r="AA105" s="296"/>
      <c r="AB105" s="296"/>
      <c r="AC105" s="297"/>
      <c r="AD105" s="295">
        <f>AD106+AD115+AD120+AD123+AD128</f>
        <v>0</v>
      </c>
      <c r="AE105" s="296"/>
      <c r="AF105" s="296"/>
      <c r="AG105" s="297"/>
      <c r="AH105" s="295">
        <f>AH106+AH115+AH120+AH123+AH128</f>
        <v>0</v>
      </c>
      <c r="AI105" s="296"/>
      <c r="AJ105" s="296"/>
      <c r="AK105" s="297"/>
      <c r="AL105" s="295">
        <f>AL106+AL115+AL120+AL123+AL128</f>
        <v>0</v>
      </c>
      <c r="AM105" s="296"/>
      <c r="AN105" s="296"/>
      <c r="AO105" s="297"/>
      <c r="AP105" s="295">
        <f>AP106+AP115+AP120+AP123+AP128</f>
        <v>0</v>
      </c>
      <c r="AQ105" s="296"/>
      <c r="AR105" s="296"/>
      <c r="AS105" s="297"/>
      <c r="AT105" s="8"/>
      <c r="AU105" s="8"/>
    </row>
    <row r="106" spans="1:47" hidden="1" x14ac:dyDescent="0.2">
      <c r="A106" s="350" t="s">
        <v>324</v>
      </c>
      <c r="B106" s="351"/>
      <c r="C106" s="351"/>
      <c r="D106" s="351"/>
      <c r="E106" s="351"/>
      <c r="F106" s="351"/>
      <c r="G106" s="351"/>
      <c r="H106" s="351"/>
      <c r="I106" s="352"/>
      <c r="J106" s="325">
        <v>210</v>
      </c>
      <c r="K106" s="326"/>
      <c r="L106" s="327"/>
      <c r="M106" s="325">
        <v>100</v>
      </c>
      <c r="N106" s="326"/>
      <c r="O106" s="327"/>
      <c r="P106" s="313">
        <f t="shared" ref="P106:P131" si="1">SUM(U106:AS106)</f>
        <v>0</v>
      </c>
      <c r="Q106" s="314"/>
      <c r="R106" s="314"/>
      <c r="S106" s="314"/>
      <c r="T106" s="315"/>
      <c r="U106" s="313">
        <f>U108</f>
        <v>0</v>
      </c>
      <c r="V106" s="314"/>
      <c r="W106" s="314"/>
      <c r="X106" s="314"/>
      <c r="Y106" s="315"/>
      <c r="Z106" s="313">
        <f>Z108</f>
        <v>0</v>
      </c>
      <c r="AA106" s="314"/>
      <c r="AB106" s="314"/>
      <c r="AC106" s="315"/>
      <c r="AD106" s="313">
        <f>AD108</f>
        <v>0</v>
      </c>
      <c r="AE106" s="314"/>
      <c r="AF106" s="314"/>
      <c r="AG106" s="315"/>
      <c r="AH106" s="331">
        <f>AH108</f>
        <v>0</v>
      </c>
      <c r="AI106" s="332"/>
      <c r="AJ106" s="332"/>
      <c r="AK106" s="333"/>
      <c r="AL106" s="331">
        <f>AL108</f>
        <v>0</v>
      </c>
      <c r="AM106" s="332"/>
      <c r="AN106" s="332"/>
      <c r="AO106" s="333"/>
      <c r="AP106" s="331">
        <f>AP108</f>
        <v>0</v>
      </c>
      <c r="AQ106" s="332"/>
      <c r="AR106" s="332"/>
      <c r="AS106" s="333"/>
      <c r="AT106" s="8"/>
      <c r="AU106" s="8"/>
    </row>
    <row r="107" spans="1:47" ht="12.75" hidden="1" customHeight="1" x14ac:dyDescent="0.2">
      <c r="A107" s="347" t="s">
        <v>325</v>
      </c>
      <c r="B107" s="348"/>
      <c r="C107" s="348"/>
      <c r="D107" s="348"/>
      <c r="E107" s="348"/>
      <c r="F107" s="348"/>
      <c r="G107" s="348"/>
      <c r="H107" s="348"/>
      <c r="I107" s="349"/>
      <c r="J107" s="328"/>
      <c r="K107" s="329"/>
      <c r="L107" s="330"/>
      <c r="M107" s="328"/>
      <c r="N107" s="329"/>
      <c r="O107" s="330"/>
      <c r="P107" s="316">
        <f t="shared" si="1"/>
        <v>0</v>
      </c>
      <c r="Q107" s="317"/>
      <c r="R107" s="317"/>
      <c r="S107" s="317"/>
      <c r="T107" s="318"/>
      <c r="U107" s="316"/>
      <c r="V107" s="317"/>
      <c r="W107" s="317"/>
      <c r="X107" s="317"/>
      <c r="Y107" s="318"/>
      <c r="Z107" s="316"/>
      <c r="AA107" s="317"/>
      <c r="AB107" s="317"/>
      <c r="AC107" s="318"/>
      <c r="AD107" s="316"/>
      <c r="AE107" s="317"/>
      <c r="AF107" s="317"/>
      <c r="AG107" s="318"/>
      <c r="AH107" s="334"/>
      <c r="AI107" s="335"/>
      <c r="AJ107" s="335"/>
      <c r="AK107" s="336"/>
      <c r="AL107" s="334"/>
      <c r="AM107" s="335"/>
      <c r="AN107" s="335"/>
      <c r="AO107" s="336"/>
      <c r="AP107" s="334"/>
      <c r="AQ107" s="335"/>
      <c r="AR107" s="335"/>
      <c r="AS107" s="336"/>
      <c r="AT107" s="8"/>
      <c r="AU107" s="8"/>
    </row>
    <row r="108" spans="1:47" hidden="1" x14ac:dyDescent="0.2">
      <c r="A108" s="350" t="s">
        <v>326</v>
      </c>
      <c r="B108" s="351"/>
      <c r="C108" s="351"/>
      <c r="D108" s="351"/>
      <c r="E108" s="351"/>
      <c r="F108" s="351"/>
      <c r="G108" s="351"/>
      <c r="H108" s="351"/>
      <c r="I108" s="352"/>
      <c r="J108" s="325">
        <v>211</v>
      </c>
      <c r="K108" s="326"/>
      <c r="L108" s="327"/>
      <c r="M108" s="325">
        <v>110</v>
      </c>
      <c r="N108" s="326"/>
      <c r="O108" s="327"/>
      <c r="P108" s="313">
        <f t="shared" si="1"/>
        <v>0</v>
      </c>
      <c r="Q108" s="314"/>
      <c r="R108" s="314"/>
      <c r="S108" s="314"/>
      <c r="T108" s="315"/>
      <c r="U108" s="313">
        <f>SUM(U110:Y114)</f>
        <v>0</v>
      </c>
      <c r="V108" s="314"/>
      <c r="W108" s="314"/>
      <c r="X108" s="314"/>
      <c r="Y108" s="315"/>
      <c r="Z108" s="313">
        <f>SUM(Z110:AC114)</f>
        <v>0</v>
      </c>
      <c r="AA108" s="314"/>
      <c r="AB108" s="314"/>
      <c r="AC108" s="315"/>
      <c r="AD108" s="313">
        <f>SUM(AD110:AG114)</f>
        <v>0</v>
      </c>
      <c r="AE108" s="314"/>
      <c r="AF108" s="314"/>
      <c r="AG108" s="315"/>
      <c r="AH108" s="331">
        <f>SUM(AH110:AK114)</f>
        <v>0</v>
      </c>
      <c r="AI108" s="332"/>
      <c r="AJ108" s="332"/>
      <c r="AK108" s="333"/>
      <c r="AL108" s="331">
        <f>SUM(AL110:AO114)</f>
        <v>0</v>
      </c>
      <c r="AM108" s="332"/>
      <c r="AN108" s="332"/>
      <c r="AO108" s="333"/>
      <c r="AP108" s="331">
        <f>SUM(AP110:AS114)</f>
        <v>0</v>
      </c>
      <c r="AQ108" s="332"/>
      <c r="AR108" s="332"/>
      <c r="AS108" s="333"/>
      <c r="AT108" s="8"/>
      <c r="AU108" s="8"/>
    </row>
    <row r="109" spans="1:47" ht="25.5" hidden="1" customHeight="1" x14ac:dyDescent="0.2">
      <c r="A109" s="347" t="s">
        <v>327</v>
      </c>
      <c r="B109" s="348"/>
      <c r="C109" s="348"/>
      <c r="D109" s="348"/>
      <c r="E109" s="348"/>
      <c r="F109" s="348"/>
      <c r="G109" s="348"/>
      <c r="H109" s="348"/>
      <c r="I109" s="349"/>
      <c r="J109" s="328"/>
      <c r="K109" s="329"/>
      <c r="L109" s="330"/>
      <c r="M109" s="328"/>
      <c r="N109" s="329"/>
      <c r="O109" s="330"/>
      <c r="P109" s="316">
        <f t="shared" si="1"/>
        <v>0</v>
      </c>
      <c r="Q109" s="317"/>
      <c r="R109" s="317"/>
      <c r="S109" s="317"/>
      <c r="T109" s="318"/>
      <c r="U109" s="316"/>
      <c r="V109" s="317"/>
      <c r="W109" s="317"/>
      <c r="X109" s="317"/>
      <c r="Y109" s="318"/>
      <c r="Z109" s="316"/>
      <c r="AA109" s="317"/>
      <c r="AB109" s="317"/>
      <c r="AC109" s="318"/>
      <c r="AD109" s="316"/>
      <c r="AE109" s="317"/>
      <c r="AF109" s="317"/>
      <c r="AG109" s="318"/>
      <c r="AH109" s="334"/>
      <c r="AI109" s="335"/>
      <c r="AJ109" s="335"/>
      <c r="AK109" s="336"/>
      <c r="AL109" s="334"/>
      <c r="AM109" s="335"/>
      <c r="AN109" s="335"/>
      <c r="AO109" s="336"/>
      <c r="AP109" s="334"/>
      <c r="AQ109" s="335"/>
      <c r="AR109" s="335"/>
      <c r="AS109" s="336"/>
      <c r="AT109" s="8"/>
      <c r="AU109" s="8"/>
    </row>
    <row r="110" spans="1:47" hidden="1" x14ac:dyDescent="0.2">
      <c r="A110" s="350" t="s">
        <v>328</v>
      </c>
      <c r="B110" s="351"/>
      <c r="C110" s="351"/>
      <c r="D110" s="351"/>
      <c r="E110" s="351"/>
      <c r="F110" s="351"/>
      <c r="G110" s="351"/>
      <c r="H110" s="351"/>
      <c r="I110" s="352"/>
      <c r="J110" s="331"/>
      <c r="K110" s="332"/>
      <c r="L110" s="333"/>
      <c r="M110" s="325">
        <v>111</v>
      </c>
      <c r="N110" s="326"/>
      <c r="O110" s="327"/>
      <c r="P110" s="313">
        <f t="shared" si="1"/>
        <v>0</v>
      </c>
      <c r="Q110" s="314"/>
      <c r="R110" s="314"/>
      <c r="S110" s="314"/>
      <c r="T110" s="315"/>
      <c r="U110" s="319"/>
      <c r="V110" s="320"/>
      <c r="W110" s="320"/>
      <c r="X110" s="320"/>
      <c r="Y110" s="321"/>
      <c r="Z110" s="313"/>
      <c r="AA110" s="314"/>
      <c r="AB110" s="314"/>
      <c r="AC110" s="315"/>
      <c r="AD110" s="313"/>
      <c r="AE110" s="314"/>
      <c r="AF110" s="314"/>
      <c r="AG110" s="315"/>
      <c r="AH110" s="313"/>
      <c r="AI110" s="314"/>
      <c r="AJ110" s="314"/>
      <c r="AK110" s="315"/>
      <c r="AL110" s="331"/>
      <c r="AM110" s="332"/>
      <c r="AN110" s="332"/>
      <c r="AO110" s="333"/>
      <c r="AP110" s="331"/>
      <c r="AQ110" s="332"/>
      <c r="AR110" s="332"/>
      <c r="AS110" s="333"/>
      <c r="AT110" s="8"/>
      <c r="AU110" s="8"/>
    </row>
    <row r="111" spans="1:47" ht="12.75" hidden="1" customHeight="1" x14ac:dyDescent="0.2">
      <c r="A111" s="347" t="s">
        <v>329</v>
      </c>
      <c r="B111" s="348"/>
      <c r="C111" s="348"/>
      <c r="D111" s="348"/>
      <c r="E111" s="348"/>
      <c r="F111" s="348"/>
      <c r="G111" s="348"/>
      <c r="H111" s="348"/>
      <c r="I111" s="349"/>
      <c r="J111" s="334"/>
      <c r="K111" s="335"/>
      <c r="L111" s="336"/>
      <c r="M111" s="328"/>
      <c r="N111" s="329"/>
      <c r="O111" s="330"/>
      <c r="P111" s="316">
        <f t="shared" si="1"/>
        <v>0</v>
      </c>
      <c r="Q111" s="317"/>
      <c r="R111" s="317"/>
      <c r="S111" s="317"/>
      <c r="T111" s="318"/>
      <c r="U111" s="322"/>
      <c r="V111" s="323"/>
      <c r="W111" s="323"/>
      <c r="X111" s="323"/>
      <c r="Y111" s="324"/>
      <c r="Z111" s="316"/>
      <c r="AA111" s="317"/>
      <c r="AB111" s="317"/>
      <c r="AC111" s="318"/>
      <c r="AD111" s="316"/>
      <c r="AE111" s="317"/>
      <c r="AF111" s="317"/>
      <c r="AG111" s="318"/>
      <c r="AH111" s="316"/>
      <c r="AI111" s="317"/>
      <c r="AJ111" s="317"/>
      <c r="AK111" s="318"/>
      <c r="AL111" s="334"/>
      <c r="AM111" s="335"/>
      <c r="AN111" s="335"/>
      <c r="AO111" s="336"/>
      <c r="AP111" s="334"/>
      <c r="AQ111" s="335"/>
      <c r="AR111" s="335"/>
      <c r="AS111" s="336"/>
      <c r="AT111" s="8"/>
      <c r="AU111" s="8"/>
    </row>
    <row r="112" spans="1:47" ht="25.5" hidden="1" customHeight="1" x14ac:dyDescent="0.2">
      <c r="A112" s="309" t="s">
        <v>330</v>
      </c>
      <c r="B112" s="310"/>
      <c r="C112" s="310"/>
      <c r="D112" s="310"/>
      <c r="E112" s="310"/>
      <c r="F112" s="310"/>
      <c r="G112" s="310"/>
      <c r="H112" s="310"/>
      <c r="I112" s="311"/>
      <c r="J112" s="301"/>
      <c r="K112" s="302"/>
      <c r="L112" s="303"/>
      <c r="M112" s="304">
        <v>112</v>
      </c>
      <c r="N112" s="305"/>
      <c r="O112" s="306"/>
      <c r="P112" s="295">
        <f t="shared" si="1"/>
        <v>0</v>
      </c>
      <c r="Q112" s="296"/>
      <c r="R112" s="296"/>
      <c r="S112" s="296"/>
      <c r="T112" s="297"/>
      <c r="U112" s="295"/>
      <c r="V112" s="296"/>
      <c r="W112" s="296"/>
      <c r="X112" s="296"/>
      <c r="Y112" s="297"/>
      <c r="Z112" s="295"/>
      <c r="AA112" s="296"/>
      <c r="AB112" s="296"/>
      <c r="AC112" s="297"/>
      <c r="AD112" s="295"/>
      <c r="AE112" s="296"/>
      <c r="AF112" s="296"/>
      <c r="AG112" s="297"/>
      <c r="AH112" s="295"/>
      <c r="AI112" s="296"/>
      <c r="AJ112" s="296"/>
      <c r="AK112" s="297"/>
      <c r="AL112" s="295"/>
      <c r="AM112" s="296"/>
      <c r="AN112" s="296"/>
      <c r="AO112" s="297"/>
      <c r="AP112" s="295"/>
      <c r="AQ112" s="296"/>
      <c r="AR112" s="296"/>
      <c r="AS112" s="297"/>
      <c r="AT112" s="8"/>
      <c r="AU112" s="8"/>
    </row>
    <row r="113" spans="1:47" ht="51" hidden="1" customHeight="1" x14ac:dyDescent="0.2">
      <c r="A113" s="309" t="s">
        <v>331</v>
      </c>
      <c r="B113" s="310"/>
      <c r="C113" s="310"/>
      <c r="D113" s="310"/>
      <c r="E113" s="310"/>
      <c r="F113" s="310"/>
      <c r="G113" s="310"/>
      <c r="H113" s="310"/>
      <c r="I113" s="311"/>
      <c r="J113" s="301"/>
      <c r="K113" s="302"/>
      <c r="L113" s="303"/>
      <c r="M113" s="304">
        <v>113</v>
      </c>
      <c r="N113" s="305"/>
      <c r="O113" s="306"/>
      <c r="P113" s="295">
        <f t="shared" si="1"/>
        <v>0</v>
      </c>
      <c r="Q113" s="296"/>
      <c r="R113" s="296"/>
      <c r="S113" s="296"/>
      <c r="T113" s="297"/>
      <c r="U113" s="295"/>
      <c r="V113" s="296"/>
      <c r="W113" s="296"/>
      <c r="X113" s="296"/>
      <c r="Y113" s="297"/>
      <c r="Z113" s="295"/>
      <c r="AA113" s="296"/>
      <c r="AB113" s="296"/>
      <c r="AC113" s="297"/>
      <c r="AD113" s="295"/>
      <c r="AE113" s="296"/>
      <c r="AF113" s="296"/>
      <c r="AG113" s="297"/>
      <c r="AH113" s="295"/>
      <c r="AI113" s="296"/>
      <c r="AJ113" s="296"/>
      <c r="AK113" s="297"/>
      <c r="AL113" s="295"/>
      <c r="AM113" s="296"/>
      <c r="AN113" s="296"/>
      <c r="AO113" s="297"/>
      <c r="AP113" s="295"/>
      <c r="AQ113" s="296"/>
      <c r="AR113" s="296"/>
      <c r="AS113" s="297"/>
      <c r="AT113" s="8"/>
      <c r="AU113" s="8"/>
    </row>
    <row r="114" spans="1:47" ht="51" hidden="1" customHeight="1" x14ac:dyDescent="0.2">
      <c r="A114" s="309" t="s">
        <v>332</v>
      </c>
      <c r="B114" s="310"/>
      <c r="C114" s="310"/>
      <c r="D114" s="310"/>
      <c r="E114" s="310"/>
      <c r="F114" s="310"/>
      <c r="G114" s="310"/>
      <c r="H114" s="310"/>
      <c r="I114" s="311"/>
      <c r="J114" s="301"/>
      <c r="K114" s="302"/>
      <c r="L114" s="303"/>
      <c r="M114" s="304">
        <v>119</v>
      </c>
      <c r="N114" s="305"/>
      <c r="O114" s="306"/>
      <c r="P114" s="295">
        <f t="shared" si="1"/>
        <v>0</v>
      </c>
      <c r="Q114" s="296"/>
      <c r="R114" s="296"/>
      <c r="S114" s="296"/>
      <c r="T114" s="297"/>
      <c r="U114" s="295"/>
      <c r="V114" s="296"/>
      <c r="W114" s="296"/>
      <c r="X114" s="296"/>
      <c r="Y114" s="297"/>
      <c r="Z114" s="295"/>
      <c r="AA114" s="296"/>
      <c r="AB114" s="296"/>
      <c r="AC114" s="297"/>
      <c r="AD114" s="295"/>
      <c r="AE114" s="296"/>
      <c r="AF114" s="296"/>
      <c r="AG114" s="297"/>
      <c r="AH114" s="295"/>
      <c r="AI114" s="296"/>
      <c r="AJ114" s="296"/>
      <c r="AK114" s="297"/>
      <c r="AL114" s="295"/>
      <c r="AM114" s="296"/>
      <c r="AN114" s="296"/>
      <c r="AO114" s="297"/>
      <c r="AP114" s="295"/>
      <c r="AQ114" s="296"/>
      <c r="AR114" s="296"/>
      <c r="AS114" s="297"/>
      <c r="AT114" s="8"/>
      <c r="AU114" s="8"/>
    </row>
    <row r="115" spans="1:47" ht="25.5" hidden="1" customHeight="1" x14ac:dyDescent="0.2">
      <c r="A115" s="309" t="s">
        <v>333</v>
      </c>
      <c r="B115" s="310"/>
      <c r="C115" s="310"/>
      <c r="D115" s="310"/>
      <c r="E115" s="310"/>
      <c r="F115" s="310"/>
      <c r="G115" s="310"/>
      <c r="H115" s="310"/>
      <c r="I115" s="311"/>
      <c r="J115" s="304">
        <v>220</v>
      </c>
      <c r="K115" s="305"/>
      <c r="L115" s="306"/>
      <c r="M115" s="304">
        <v>300</v>
      </c>
      <c r="N115" s="305"/>
      <c r="O115" s="306"/>
      <c r="P115" s="295">
        <f t="shared" si="1"/>
        <v>0</v>
      </c>
      <c r="Q115" s="296"/>
      <c r="R115" s="296"/>
      <c r="S115" s="296"/>
      <c r="T115" s="297"/>
      <c r="U115" s="295">
        <f>SUM(U116:Y119)</f>
        <v>0</v>
      </c>
      <c r="V115" s="296"/>
      <c r="W115" s="296"/>
      <c r="X115" s="296"/>
      <c r="Y115" s="297"/>
      <c r="Z115" s="295">
        <f>SUM(Z116:AC119)</f>
        <v>0</v>
      </c>
      <c r="AA115" s="296"/>
      <c r="AB115" s="296"/>
      <c r="AC115" s="297"/>
      <c r="AD115" s="295">
        <f>SUM(AD116:AG119)</f>
        <v>0</v>
      </c>
      <c r="AE115" s="296"/>
      <c r="AF115" s="296"/>
      <c r="AG115" s="297"/>
      <c r="AH115" s="301">
        <f>SUM(AH116:AK119)</f>
        <v>0</v>
      </c>
      <c r="AI115" s="302"/>
      <c r="AJ115" s="302"/>
      <c r="AK115" s="303"/>
      <c r="AL115" s="301">
        <f>SUM(AL116:AO119)</f>
        <v>0</v>
      </c>
      <c r="AM115" s="302"/>
      <c r="AN115" s="302"/>
      <c r="AO115" s="303"/>
      <c r="AP115" s="301">
        <f>SUM(AP116:AS119)</f>
        <v>0</v>
      </c>
      <c r="AQ115" s="302"/>
      <c r="AR115" s="302"/>
      <c r="AS115" s="303"/>
      <c r="AT115" s="8"/>
      <c r="AU115" s="8"/>
    </row>
    <row r="116" spans="1:47" hidden="1" x14ac:dyDescent="0.2">
      <c r="A116" s="350" t="s">
        <v>334</v>
      </c>
      <c r="B116" s="351"/>
      <c r="C116" s="351"/>
      <c r="D116" s="351"/>
      <c r="E116" s="351"/>
      <c r="F116" s="351"/>
      <c r="G116" s="351"/>
      <c r="H116" s="351"/>
      <c r="I116" s="352"/>
      <c r="J116" s="331"/>
      <c r="K116" s="332"/>
      <c r="L116" s="333"/>
      <c r="M116" s="325">
        <v>321</v>
      </c>
      <c r="N116" s="326"/>
      <c r="O116" s="327"/>
      <c r="P116" s="313">
        <f t="shared" si="1"/>
        <v>0</v>
      </c>
      <c r="Q116" s="314"/>
      <c r="R116" s="314"/>
      <c r="S116" s="314"/>
      <c r="T116" s="315"/>
      <c r="U116" s="319"/>
      <c r="V116" s="320"/>
      <c r="W116" s="320"/>
      <c r="X116" s="320"/>
      <c r="Y116" s="321"/>
      <c r="Z116" s="313"/>
      <c r="AA116" s="314"/>
      <c r="AB116" s="314"/>
      <c r="AC116" s="315"/>
      <c r="AD116" s="313"/>
      <c r="AE116" s="314"/>
      <c r="AF116" s="314"/>
      <c r="AG116" s="315"/>
      <c r="AH116" s="313"/>
      <c r="AI116" s="314"/>
      <c r="AJ116" s="314"/>
      <c r="AK116" s="315"/>
      <c r="AL116" s="331"/>
      <c r="AM116" s="332"/>
      <c r="AN116" s="332"/>
      <c r="AO116" s="333"/>
      <c r="AP116" s="331"/>
      <c r="AQ116" s="332"/>
      <c r="AR116" s="332"/>
      <c r="AS116" s="333"/>
      <c r="AT116" s="8"/>
      <c r="AU116" s="8"/>
    </row>
    <row r="117" spans="1:47" ht="38.25" hidden="1" customHeight="1" x14ac:dyDescent="0.2">
      <c r="A117" s="347" t="s">
        <v>335</v>
      </c>
      <c r="B117" s="348"/>
      <c r="C117" s="348"/>
      <c r="D117" s="348"/>
      <c r="E117" s="348"/>
      <c r="F117" s="348"/>
      <c r="G117" s="348"/>
      <c r="H117" s="348"/>
      <c r="I117" s="349"/>
      <c r="J117" s="334"/>
      <c r="K117" s="335"/>
      <c r="L117" s="336"/>
      <c r="M117" s="328"/>
      <c r="N117" s="329"/>
      <c r="O117" s="330"/>
      <c r="P117" s="316">
        <f t="shared" si="1"/>
        <v>0</v>
      </c>
      <c r="Q117" s="317"/>
      <c r="R117" s="317"/>
      <c r="S117" s="317"/>
      <c r="T117" s="318"/>
      <c r="U117" s="322"/>
      <c r="V117" s="323"/>
      <c r="W117" s="323"/>
      <c r="X117" s="323"/>
      <c r="Y117" s="324"/>
      <c r="Z117" s="316"/>
      <c r="AA117" s="317"/>
      <c r="AB117" s="317"/>
      <c r="AC117" s="318"/>
      <c r="AD117" s="316"/>
      <c r="AE117" s="317"/>
      <c r="AF117" s="317"/>
      <c r="AG117" s="318"/>
      <c r="AH117" s="316"/>
      <c r="AI117" s="317"/>
      <c r="AJ117" s="317"/>
      <c r="AK117" s="318"/>
      <c r="AL117" s="334"/>
      <c r="AM117" s="335"/>
      <c r="AN117" s="335"/>
      <c r="AO117" s="336"/>
      <c r="AP117" s="334"/>
      <c r="AQ117" s="335"/>
      <c r="AR117" s="335"/>
      <c r="AS117" s="336"/>
      <c r="AT117" s="8"/>
      <c r="AU117" s="8"/>
    </row>
    <row r="118" spans="1:47" hidden="1" x14ac:dyDescent="0.2">
      <c r="A118" s="309" t="s">
        <v>336</v>
      </c>
      <c r="B118" s="310"/>
      <c r="C118" s="310"/>
      <c r="D118" s="310"/>
      <c r="E118" s="310"/>
      <c r="F118" s="310"/>
      <c r="G118" s="310"/>
      <c r="H118" s="310"/>
      <c r="I118" s="311"/>
      <c r="J118" s="301"/>
      <c r="K118" s="302"/>
      <c r="L118" s="303"/>
      <c r="M118" s="304">
        <v>340</v>
      </c>
      <c r="N118" s="305"/>
      <c r="O118" s="306"/>
      <c r="P118" s="295">
        <f t="shared" si="1"/>
        <v>0</v>
      </c>
      <c r="Q118" s="296"/>
      <c r="R118" s="296"/>
      <c r="S118" s="296"/>
      <c r="T118" s="297"/>
      <c r="U118" s="353"/>
      <c r="V118" s="354"/>
      <c r="W118" s="354"/>
      <c r="X118" s="354"/>
      <c r="Y118" s="355"/>
      <c r="Z118" s="295"/>
      <c r="AA118" s="296"/>
      <c r="AB118" s="296"/>
      <c r="AC118" s="297"/>
      <c r="AD118" s="295"/>
      <c r="AE118" s="296"/>
      <c r="AF118" s="296"/>
      <c r="AG118" s="297"/>
      <c r="AH118" s="295"/>
      <c r="AI118" s="296"/>
      <c r="AJ118" s="296"/>
      <c r="AK118" s="297"/>
      <c r="AL118" s="301"/>
      <c r="AM118" s="302"/>
      <c r="AN118" s="302"/>
      <c r="AO118" s="303"/>
      <c r="AP118" s="301"/>
      <c r="AQ118" s="302"/>
      <c r="AR118" s="302"/>
      <c r="AS118" s="303"/>
      <c r="AT118" s="8"/>
      <c r="AU118" s="8"/>
    </row>
    <row r="119" spans="1:47" hidden="1" x14ac:dyDescent="0.2">
      <c r="A119" s="309" t="s">
        <v>337</v>
      </c>
      <c r="B119" s="310"/>
      <c r="C119" s="310"/>
      <c r="D119" s="310"/>
      <c r="E119" s="310"/>
      <c r="F119" s="310"/>
      <c r="G119" s="310"/>
      <c r="H119" s="310"/>
      <c r="I119" s="311"/>
      <c r="J119" s="301"/>
      <c r="K119" s="302"/>
      <c r="L119" s="303"/>
      <c r="M119" s="304">
        <v>350</v>
      </c>
      <c r="N119" s="305"/>
      <c r="O119" s="306"/>
      <c r="P119" s="295">
        <f t="shared" si="1"/>
        <v>0</v>
      </c>
      <c r="Q119" s="296"/>
      <c r="R119" s="296"/>
      <c r="S119" s="296"/>
      <c r="T119" s="297"/>
      <c r="U119" s="353"/>
      <c r="V119" s="354"/>
      <c r="W119" s="354"/>
      <c r="X119" s="354"/>
      <c r="Y119" s="355"/>
      <c r="Z119" s="295"/>
      <c r="AA119" s="296"/>
      <c r="AB119" s="296"/>
      <c r="AC119" s="297"/>
      <c r="AD119" s="295"/>
      <c r="AE119" s="296"/>
      <c r="AF119" s="296"/>
      <c r="AG119" s="297"/>
      <c r="AH119" s="295"/>
      <c r="AI119" s="296"/>
      <c r="AJ119" s="296"/>
      <c r="AK119" s="297"/>
      <c r="AL119" s="301"/>
      <c r="AM119" s="302"/>
      <c r="AN119" s="302"/>
      <c r="AO119" s="303"/>
      <c r="AP119" s="301"/>
      <c r="AQ119" s="302"/>
      <c r="AR119" s="302"/>
      <c r="AS119" s="303"/>
      <c r="AT119" s="8"/>
      <c r="AU119" s="8"/>
    </row>
    <row r="120" spans="1:47" hidden="1" x14ac:dyDescent="0.2">
      <c r="A120" s="309" t="s">
        <v>338</v>
      </c>
      <c r="B120" s="310"/>
      <c r="C120" s="310"/>
      <c r="D120" s="310"/>
      <c r="E120" s="310"/>
      <c r="F120" s="310"/>
      <c r="G120" s="310"/>
      <c r="H120" s="310"/>
      <c r="I120" s="311"/>
      <c r="J120" s="301"/>
      <c r="K120" s="302"/>
      <c r="L120" s="303"/>
      <c r="M120" s="304">
        <v>830</v>
      </c>
      <c r="N120" s="305"/>
      <c r="O120" s="306"/>
      <c r="P120" s="295">
        <f t="shared" si="1"/>
        <v>0</v>
      </c>
      <c r="Q120" s="296"/>
      <c r="R120" s="296"/>
      <c r="S120" s="296"/>
      <c r="T120" s="297"/>
      <c r="U120" s="295">
        <f>U121</f>
        <v>0</v>
      </c>
      <c r="V120" s="296"/>
      <c r="W120" s="296"/>
      <c r="X120" s="296"/>
      <c r="Y120" s="297"/>
      <c r="Z120" s="295">
        <f>Z121</f>
        <v>0</v>
      </c>
      <c r="AA120" s="296"/>
      <c r="AB120" s="296"/>
      <c r="AC120" s="297"/>
      <c r="AD120" s="295">
        <f>AD121</f>
        <v>0</v>
      </c>
      <c r="AE120" s="296"/>
      <c r="AF120" s="296"/>
      <c r="AG120" s="297"/>
      <c r="AH120" s="295">
        <f>AH121</f>
        <v>0</v>
      </c>
      <c r="AI120" s="296"/>
      <c r="AJ120" s="296"/>
      <c r="AK120" s="297"/>
      <c r="AL120" s="295">
        <f>AL121</f>
        <v>0</v>
      </c>
      <c r="AM120" s="296"/>
      <c r="AN120" s="296"/>
      <c r="AO120" s="297"/>
      <c r="AP120" s="295">
        <f>AP121</f>
        <v>0</v>
      </c>
      <c r="AQ120" s="296"/>
      <c r="AR120" s="296"/>
      <c r="AS120" s="297"/>
      <c r="AT120" s="8"/>
      <c r="AU120" s="8"/>
    </row>
    <row r="121" spans="1:47" hidden="1" x14ac:dyDescent="0.2">
      <c r="A121" s="350" t="s">
        <v>339</v>
      </c>
      <c r="B121" s="351"/>
      <c r="C121" s="351"/>
      <c r="D121" s="351"/>
      <c r="E121" s="351"/>
      <c r="F121" s="351"/>
      <c r="G121" s="351"/>
      <c r="H121" s="351"/>
      <c r="I121" s="352"/>
      <c r="J121" s="331"/>
      <c r="K121" s="332"/>
      <c r="L121" s="333"/>
      <c r="M121" s="325">
        <v>831</v>
      </c>
      <c r="N121" s="326"/>
      <c r="O121" s="327"/>
      <c r="P121" s="313">
        <f t="shared" si="1"/>
        <v>0</v>
      </c>
      <c r="Q121" s="314"/>
      <c r="R121" s="314"/>
      <c r="S121" s="314"/>
      <c r="T121" s="315"/>
      <c r="U121" s="319"/>
      <c r="V121" s="320"/>
      <c r="W121" s="320"/>
      <c r="X121" s="320"/>
      <c r="Y121" s="321"/>
      <c r="Z121" s="313"/>
      <c r="AA121" s="314"/>
      <c r="AB121" s="314"/>
      <c r="AC121" s="315"/>
      <c r="AD121" s="313"/>
      <c r="AE121" s="314"/>
      <c r="AF121" s="314"/>
      <c r="AG121" s="315"/>
      <c r="AH121" s="313"/>
      <c r="AI121" s="314"/>
      <c r="AJ121" s="314"/>
      <c r="AK121" s="315"/>
      <c r="AL121" s="331"/>
      <c r="AM121" s="332"/>
      <c r="AN121" s="332"/>
      <c r="AO121" s="333"/>
      <c r="AP121" s="331"/>
      <c r="AQ121" s="332"/>
      <c r="AR121" s="332"/>
      <c r="AS121" s="333"/>
      <c r="AT121" s="8"/>
      <c r="AU121" s="8"/>
    </row>
    <row r="122" spans="1:47" ht="114" hidden="1" customHeight="1" x14ac:dyDescent="0.2">
      <c r="A122" s="347" t="s">
        <v>340</v>
      </c>
      <c r="B122" s="348"/>
      <c r="C122" s="348"/>
      <c r="D122" s="348"/>
      <c r="E122" s="348"/>
      <c r="F122" s="348"/>
      <c r="G122" s="348"/>
      <c r="H122" s="348"/>
      <c r="I122" s="349"/>
      <c r="J122" s="334"/>
      <c r="K122" s="335"/>
      <c r="L122" s="336"/>
      <c r="M122" s="328"/>
      <c r="N122" s="329"/>
      <c r="O122" s="330"/>
      <c r="P122" s="316">
        <f t="shared" si="1"/>
        <v>0</v>
      </c>
      <c r="Q122" s="317"/>
      <c r="R122" s="317"/>
      <c r="S122" s="317"/>
      <c r="T122" s="318"/>
      <c r="U122" s="322"/>
      <c r="V122" s="323"/>
      <c r="W122" s="323"/>
      <c r="X122" s="323"/>
      <c r="Y122" s="324"/>
      <c r="Z122" s="316"/>
      <c r="AA122" s="317"/>
      <c r="AB122" s="317"/>
      <c r="AC122" s="318"/>
      <c r="AD122" s="316"/>
      <c r="AE122" s="317"/>
      <c r="AF122" s="317"/>
      <c r="AG122" s="318"/>
      <c r="AH122" s="316"/>
      <c r="AI122" s="317"/>
      <c r="AJ122" s="317"/>
      <c r="AK122" s="318"/>
      <c r="AL122" s="334"/>
      <c r="AM122" s="335"/>
      <c r="AN122" s="335"/>
      <c r="AO122" s="336"/>
      <c r="AP122" s="334"/>
      <c r="AQ122" s="335"/>
      <c r="AR122" s="335"/>
      <c r="AS122" s="336"/>
      <c r="AT122" s="8"/>
      <c r="AU122" s="8"/>
    </row>
    <row r="123" spans="1:47" ht="27" hidden="1" customHeight="1" x14ac:dyDescent="0.2">
      <c r="A123" s="309" t="s">
        <v>341</v>
      </c>
      <c r="B123" s="310"/>
      <c r="C123" s="310"/>
      <c r="D123" s="310"/>
      <c r="E123" s="310"/>
      <c r="F123" s="310"/>
      <c r="G123" s="310"/>
      <c r="H123" s="310"/>
      <c r="I123" s="311"/>
      <c r="J123" s="304">
        <v>230</v>
      </c>
      <c r="K123" s="305"/>
      <c r="L123" s="306"/>
      <c r="M123" s="304">
        <v>850</v>
      </c>
      <c r="N123" s="305"/>
      <c r="O123" s="306"/>
      <c r="P123" s="295">
        <f t="shared" si="1"/>
        <v>0</v>
      </c>
      <c r="Q123" s="296"/>
      <c r="R123" s="296"/>
      <c r="S123" s="296"/>
      <c r="T123" s="297"/>
      <c r="U123" s="295">
        <f>SUM(U124:Y127)</f>
        <v>0</v>
      </c>
      <c r="V123" s="296"/>
      <c r="W123" s="296"/>
      <c r="X123" s="296"/>
      <c r="Y123" s="297"/>
      <c r="Z123" s="295">
        <f>SUM(Z124:AC127)</f>
        <v>0</v>
      </c>
      <c r="AA123" s="296"/>
      <c r="AB123" s="296"/>
      <c r="AC123" s="297"/>
      <c r="AD123" s="295">
        <f>SUM(AD124:AG127)</f>
        <v>0</v>
      </c>
      <c r="AE123" s="296"/>
      <c r="AF123" s="296"/>
      <c r="AG123" s="297"/>
      <c r="AH123" s="301">
        <f>SUM(AH124:AK127)</f>
        <v>0</v>
      </c>
      <c r="AI123" s="302"/>
      <c r="AJ123" s="302"/>
      <c r="AK123" s="303"/>
      <c r="AL123" s="301">
        <f>SUM(AL124:AO127)</f>
        <v>0</v>
      </c>
      <c r="AM123" s="302"/>
      <c r="AN123" s="302"/>
      <c r="AO123" s="303"/>
      <c r="AP123" s="301">
        <f>SUM(AP124:AS127)</f>
        <v>0</v>
      </c>
      <c r="AQ123" s="302"/>
      <c r="AR123" s="302"/>
      <c r="AS123" s="303"/>
      <c r="AT123" s="8"/>
      <c r="AU123" s="8"/>
    </row>
    <row r="124" spans="1:47" hidden="1" x14ac:dyDescent="0.2">
      <c r="A124" s="350" t="s">
        <v>339</v>
      </c>
      <c r="B124" s="351"/>
      <c r="C124" s="351"/>
      <c r="D124" s="351"/>
      <c r="E124" s="351"/>
      <c r="F124" s="351"/>
      <c r="G124" s="351"/>
      <c r="H124" s="351"/>
      <c r="I124" s="352"/>
      <c r="J124" s="331"/>
      <c r="K124" s="332"/>
      <c r="L124" s="333"/>
      <c r="M124" s="325">
        <v>851</v>
      </c>
      <c r="N124" s="326"/>
      <c r="O124" s="327"/>
      <c r="P124" s="313">
        <f t="shared" si="1"/>
        <v>0</v>
      </c>
      <c r="Q124" s="314"/>
      <c r="R124" s="314"/>
      <c r="S124" s="314"/>
      <c r="T124" s="315"/>
      <c r="U124" s="319"/>
      <c r="V124" s="320"/>
      <c r="W124" s="320"/>
      <c r="X124" s="320"/>
      <c r="Y124" s="321"/>
      <c r="Z124" s="313"/>
      <c r="AA124" s="314"/>
      <c r="AB124" s="314"/>
      <c r="AC124" s="315"/>
      <c r="AD124" s="313"/>
      <c r="AE124" s="314"/>
      <c r="AF124" s="314"/>
      <c r="AG124" s="315"/>
      <c r="AH124" s="313"/>
      <c r="AI124" s="314"/>
      <c r="AJ124" s="314"/>
      <c r="AK124" s="315"/>
      <c r="AL124" s="331"/>
      <c r="AM124" s="332"/>
      <c r="AN124" s="332"/>
      <c r="AO124" s="333"/>
      <c r="AP124" s="331"/>
      <c r="AQ124" s="332"/>
      <c r="AR124" s="332"/>
      <c r="AS124" s="333"/>
      <c r="AT124" s="8"/>
      <c r="AU124" s="8"/>
    </row>
    <row r="125" spans="1:47" ht="25.5" hidden="1" customHeight="1" x14ac:dyDescent="0.2">
      <c r="A125" s="347" t="s">
        <v>342</v>
      </c>
      <c r="B125" s="348"/>
      <c r="C125" s="348"/>
      <c r="D125" s="348"/>
      <c r="E125" s="348"/>
      <c r="F125" s="348"/>
      <c r="G125" s="348"/>
      <c r="H125" s="348"/>
      <c r="I125" s="349"/>
      <c r="J125" s="334"/>
      <c r="K125" s="335"/>
      <c r="L125" s="336"/>
      <c r="M125" s="328"/>
      <c r="N125" s="329"/>
      <c r="O125" s="330"/>
      <c r="P125" s="316">
        <f t="shared" si="1"/>
        <v>0</v>
      </c>
      <c r="Q125" s="317"/>
      <c r="R125" s="317"/>
      <c r="S125" s="317"/>
      <c r="T125" s="318"/>
      <c r="U125" s="322"/>
      <c r="V125" s="323"/>
      <c r="W125" s="323"/>
      <c r="X125" s="323"/>
      <c r="Y125" s="324"/>
      <c r="Z125" s="316"/>
      <c r="AA125" s="317"/>
      <c r="AB125" s="317"/>
      <c r="AC125" s="318"/>
      <c r="AD125" s="316"/>
      <c r="AE125" s="317"/>
      <c r="AF125" s="317"/>
      <c r="AG125" s="318"/>
      <c r="AH125" s="316"/>
      <c r="AI125" s="317"/>
      <c r="AJ125" s="317"/>
      <c r="AK125" s="318"/>
      <c r="AL125" s="334"/>
      <c r="AM125" s="335"/>
      <c r="AN125" s="335"/>
      <c r="AO125" s="336"/>
      <c r="AP125" s="334"/>
      <c r="AQ125" s="335"/>
      <c r="AR125" s="335"/>
      <c r="AS125" s="336"/>
      <c r="AT125" s="8"/>
      <c r="AU125" s="8"/>
    </row>
    <row r="126" spans="1:47" hidden="1" x14ac:dyDescent="0.2">
      <c r="A126" s="309" t="s">
        <v>343</v>
      </c>
      <c r="B126" s="310"/>
      <c r="C126" s="310"/>
      <c r="D126" s="310"/>
      <c r="E126" s="310"/>
      <c r="F126" s="310"/>
      <c r="G126" s="310"/>
      <c r="H126" s="310"/>
      <c r="I126" s="311"/>
      <c r="J126" s="301"/>
      <c r="K126" s="302"/>
      <c r="L126" s="303"/>
      <c r="M126" s="304">
        <v>852</v>
      </c>
      <c r="N126" s="305"/>
      <c r="O126" s="306"/>
      <c r="P126" s="295">
        <f t="shared" si="1"/>
        <v>0</v>
      </c>
      <c r="Q126" s="296"/>
      <c r="R126" s="296"/>
      <c r="S126" s="296"/>
      <c r="T126" s="297"/>
      <c r="U126" s="353"/>
      <c r="V126" s="354"/>
      <c r="W126" s="354"/>
      <c r="X126" s="354"/>
      <c r="Y126" s="355"/>
      <c r="Z126" s="295"/>
      <c r="AA126" s="296"/>
      <c r="AB126" s="296"/>
      <c r="AC126" s="297"/>
      <c r="AD126" s="295"/>
      <c r="AE126" s="296"/>
      <c r="AF126" s="296"/>
      <c r="AG126" s="297"/>
      <c r="AH126" s="295"/>
      <c r="AI126" s="296"/>
      <c r="AJ126" s="296"/>
      <c r="AK126" s="297"/>
      <c r="AL126" s="301"/>
      <c r="AM126" s="302"/>
      <c r="AN126" s="302"/>
      <c r="AO126" s="303"/>
      <c r="AP126" s="301"/>
      <c r="AQ126" s="302"/>
      <c r="AR126" s="302"/>
      <c r="AS126" s="303"/>
      <c r="AT126" s="8"/>
      <c r="AU126" s="8"/>
    </row>
    <row r="127" spans="1:47" ht="12.75" hidden="1" customHeight="1" x14ac:dyDescent="0.2">
      <c r="A127" s="309" t="s">
        <v>344</v>
      </c>
      <c r="B127" s="310"/>
      <c r="C127" s="310"/>
      <c r="D127" s="310"/>
      <c r="E127" s="310"/>
      <c r="F127" s="310"/>
      <c r="G127" s="310"/>
      <c r="H127" s="310"/>
      <c r="I127" s="311"/>
      <c r="J127" s="301"/>
      <c r="K127" s="302"/>
      <c r="L127" s="303"/>
      <c r="M127" s="304">
        <v>853</v>
      </c>
      <c r="N127" s="305"/>
      <c r="O127" s="306"/>
      <c r="P127" s="295">
        <f t="shared" si="1"/>
        <v>0</v>
      </c>
      <c r="Q127" s="296"/>
      <c r="R127" s="296"/>
      <c r="S127" s="296"/>
      <c r="T127" s="297"/>
      <c r="U127" s="353"/>
      <c r="V127" s="354"/>
      <c r="W127" s="354"/>
      <c r="X127" s="354"/>
      <c r="Y127" s="355"/>
      <c r="Z127" s="295"/>
      <c r="AA127" s="296"/>
      <c r="AB127" s="296"/>
      <c r="AC127" s="297"/>
      <c r="AD127" s="295"/>
      <c r="AE127" s="296"/>
      <c r="AF127" s="296"/>
      <c r="AG127" s="297"/>
      <c r="AH127" s="295"/>
      <c r="AI127" s="296"/>
      <c r="AJ127" s="296"/>
      <c r="AK127" s="297"/>
      <c r="AL127" s="301"/>
      <c r="AM127" s="302"/>
      <c r="AN127" s="302"/>
      <c r="AO127" s="303"/>
      <c r="AP127" s="301"/>
      <c r="AQ127" s="302"/>
      <c r="AR127" s="302"/>
      <c r="AS127" s="303"/>
      <c r="AT127" s="8"/>
      <c r="AU127" s="8"/>
    </row>
    <row r="128" spans="1:47" ht="25.5" hidden="1" customHeight="1" x14ac:dyDescent="0.2">
      <c r="A128" s="309" t="s">
        <v>345</v>
      </c>
      <c r="B128" s="310"/>
      <c r="C128" s="310"/>
      <c r="D128" s="310"/>
      <c r="E128" s="310"/>
      <c r="F128" s="310"/>
      <c r="G128" s="310"/>
      <c r="H128" s="310"/>
      <c r="I128" s="311"/>
      <c r="J128" s="304">
        <v>260</v>
      </c>
      <c r="K128" s="305"/>
      <c r="L128" s="306"/>
      <c r="M128" s="301" t="s">
        <v>49</v>
      </c>
      <c r="N128" s="302"/>
      <c r="O128" s="303"/>
      <c r="P128" s="295">
        <f t="shared" si="1"/>
        <v>0</v>
      </c>
      <c r="Q128" s="296"/>
      <c r="R128" s="296"/>
      <c r="S128" s="296"/>
      <c r="T128" s="297"/>
      <c r="U128" s="295">
        <f>U129</f>
        <v>0</v>
      </c>
      <c r="V128" s="296"/>
      <c r="W128" s="296"/>
      <c r="X128" s="296"/>
      <c r="Y128" s="297"/>
      <c r="Z128" s="295">
        <f>Z129</f>
        <v>0</v>
      </c>
      <c r="AA128" s="296"/>
      <c r="AB128" s="296"/>
      <c r="AC128" s="297"/>
      <c r="AD128" s="295">
        <f>AD129</f>
        <v>0</v>
      </c>
      <c r="AE128" s="296"/>
      <c r="AF128" s="296"/>
      <c r="AG128" s="297"/>
      <c r="AH128" s="301">
        <f>AH129</f>
        <v>0</v>
      </c>
      <c r="AI128" s="302"/>
      <c r="AJ128" s="302"/>
      <c r="AK128" s="303"/>
      <c r="AL128" s="301">
        <f>AL129</f>
        <v>0</v>
      </c>
      <c r="AM128" s="302"/>
      <c r="AN128" s="302"/>
      <c r="AO128" s="303"/>
      <c r="AP128" s="301">
        <f>AP129</f>
        <v>0</v>
      </c>
      <c r="AQ128" s="302"/>
      <c r="AR128" s="302"/>
      <c r="AS128" s="303"/>
      <c r="AT128" s="8"/>
      <c r="AU128" s="8"/>
    </row>
    <row r="129" spans="1:47" hidden="1" x14ac:dyDescent="0.2">
      <c r="A129" s="350" t="s">
        <v>339</v>
      </c>
      <c r="B129" s="351"/>
      <c r="C129" s="351"/>
      <c r="D129" s="351"/>
      <c r="E129" s="351"/>
      <c r="F129" s="351"/>
      <c r="G129" s="351"/>
      <c r="H129" s="351"/>
      <c r="I129" s="352"/>
      <c r="J129" s="331"/>
      <c r="K129" s="332"/>
      <c r="L129" s="333"/>
      <c r="M129" s="325">
        <v>244</v>
      </c>
      <c r="N129" s="326"/>
      <c r="O129" s="327"/>
      <c r="P129" s="313">
        <f t="shared" si="1"/>
        <v>0</v>
      </c>
      <c r="Q129" s="314"/>
      <c r="R129" s="314"/>
      <c r="S129" s="314"/>
      <c r="T129" s="315"/>
      <c r="U129" s="319"/>
      <c r="V129" s="320"/>
      <c r="W129" s="320"/>
      <c r="X129" s="320"/>
      <c r="Y129" s="321"/>
      <c r="Z129" s="313"/>
      <c r="AA129" s="314"/>
      <c r="AB129" s="314"/>
      <c r="AC129" s="315"/>
      <c r="AD129" s="313"/>
      <c r="AE129" s="314"/>
      <c r="AF129" s="314"/>
      <c r="AG129" s="315"/>
      <c r="AH129" s="313"/>
      <c r="AI129" s="314"/>
      <c r="AJ129" s="314"/>
      <c r="AK129" s="315"/>
      <c r="AL129" s="331"/>
      <c r="AM129" s="332"/>
      <c r="AN129" s="332"/>
      <c r="AO129" s="333"/>
      <c r="AP129" s="331"/>
      <c r="AQ129" s="332"/>
      <c r="AR129" s="332"/>
      <c r="AS129" s="333"/>
      <c r="AT129" s="8"/>
      <c r="AU129" s="8"/>
    </row>
    <row r="130" spans="1:47" ht="38.25" hidden="1" customHeight="1" x14ac:dyDescent="0.2">
      <c r="A130" s="347" t="s">
        <v>346</v>
      </c>
      <c r="B130" s="348"/>
      <c r="C130" s="348"/>
      <c r="D130" s="348"/>
      <c r="E130" s="348"/>
      <c r="F130" s="348"/>
      <c r="G130" s="348"/>
      <c r="H130" s="348"/>
      <c r="I130" s="349"/>
      <c r="J130" s="334"/>
      <c r="K130" s="335"/>
      <c r="L130" s="336"/>
      <c r="M130" s="328"/>
      <c r="N130" s="329"/>
      <c r="O130" s="330"/>
      <c r="P130" s="316">
        <f t="shared" si="1"/>
        <v>0</v>
      </c>
      <c r="Q130" s="317"/>
      <c r="R130" s="317"/>
      <c r="S130" s="317"/>
      <c r="T130" s="318"/>
      <c r="U130" s="322"/>
      <c r="V130" s="323"/>
      <c r="W130" s="323"/>
      <c r="X130" s="323"/>
      <c r="Y130" s="324"/>
      <c r="Z130" s="316"/>
      <c r="AA130" s="317"/>
      <c r="AB130" s="317"/>
      <c r="AC130" s="318"/>
      <c r="AD130" s="316"/>
      <c r="AE130" s="317"/>
      <c r="AF130" s="317"/>
      <c r="AG130" s="318"/>
      <c r="AH130" s="316"/>
      <c r="AI130" s="317"/>
      <c r="AJ130" s="317"/>
      <c r="AK130" s="318"/>
      <c r="AL130" s="334"/>
      <c r="AM130" s="335"/>
      <c r="AN130" s="335"/>
      <c r="AO130" s="336"/>
      <c r="AP130" s="334"/>
      <c r="AQ130" s="335"/>
      <c r="AR130" s="335"/>
      <c r="AS130" s="336"/>
      <c r="AT130" s="8"/>
      <c r="AU130" s="8"/>
    </row>
    <row r="131" spans="1:47" s="10" customFormat="1" hidden="1" x14ac:dyDescent="0.2">
      <c r="A131" s="343" t="s">
        <v>51</v>
      </c>
      <c r="B131" s="344"/>
      <c r="C131" s="344"/>
      <c r="D131" s="344"/>
      <c r="E131" s="344"/>
      <c r="F131" s="344"/>
      <c r="G131" s="344"/>
      <c r="H131" s="344"/>
      <c r="I131" s="345"/>
      <c r="J131" s="304">
        <v>500</v>
      </c>
      <c r="K131" s="305"/>
      <c r="L131" s="306"/>
      <c r="M131" s="301" t="s">
        <v>49</v>
      </c>
      <c r="N131" s="302"/>
      <c r="O131" s="303"/>
      <c r="P131" s="295">
        <f t="shared" si="1"/>
        <v>0</v>
      </c>
      <c r="Q131" s="296"/>
      <c r="R131" s="296"/>
      <c r="S131" s="296"/>
      <c r="T131" s="297"/>
      <c r="U131" s="298"/>
      <c r="V131" s="299"/>
      <c r="W131" s="299"/>
      <c r="X131" s="299"/>
      <c r="Y131" s="300"/>
      <c r="Z131" s="295"/>
      <c r="AA131" s="296"/>
      <c r="AB131" s="296"/>
      <c r="AC131" s="297"/>
      <c r="AD131" s="295"/>
      <c r="AE131" s="296"/>
      <c r="AF131" s="296"/>
      <c r="AG131" s="297"/>
      <c r="AH131" s="295"/>
      <c r="AI131" s="296"/>
      <c r="AJ131" s="296"/>
      <c r="AK131" s="297"/>
      <c r="AL131" s="337"/>
      <c r="AM131" s="338"/>
      <c r="AN131" s="338"/>
      <c r="AO131" s="339"/>
      <c r="AP131" s="337"/>
      <c r="AQ131" s="338"/>
      <c r="AR131" s="338"/>
      <c r="AS131" s="339"/>
      <c r="AT131" s="9"/>
      <c r="AU131" s="9"/>
    </row>
    <row r="132" spans="1:47" hidden="1" x14ac:dyDescent="0.2">
      <c r="A132" s="343" t="s">
        <v>52</v>
      </c>
      <c r="B132" s="344"/>
      <c r="C132" s="344"/>
      <c r="D132" s="344"/>
      <c r="E132" s="344"/>
      <c r="F132" s="344"/>
      <c r="G132" s="344"/>
      <c r="H132" s="344"/>
      <c r="I132" s="345"/>
      <c r="J132" s="304">
        <v>600</v>
      </c>
      <c r="K132" s="305"/>
      <c r="L132" s="306"/>
      <c r="M132" s="301" t="s">
        <v>49</v>
      </c>
      <c r="N132" s="302"/>
      <c r="O132" s="303"/>
      <c r="P132" s="295">
        <f>SUM(U132:AS132)</f>
        <v>0</v>
      </c>
      <c r="Q132" s="296"/>
      <c r="R132" s="296"/>
      <c r="S132" s="296"/>
      <c r="T132" s="297"/>
      <c r="U132" s="295">
        <f>U131+U90-U105</f>
        <v>0</v>
      </c>
      <c r="V132" s="296"/>
      <c r="W132" s="296"/>
      <c r="X132" s="296"/>
      <c r="Y132" s="297"/>
      <c r="Z132" s="295">
        <f>Z131+Z90-Z105</f>
        <v>0</v>
      </c>
      <c r="AA132" s="296"/>
      <c r="AB132" s="296"/>
      <c r="AC132" s="297"/>
      <c r="AD132" s="295">
        <f>AD131+AD90-AD105</f>
        <v>0</v>
      </c>
      <c r="AE132" s="296"/>
      <c r="AF132" s="296"/>
      <c r="AG132" s="297"/>
      <c r="AH132" s="301">
        <f>AH131+AH90-AH105</f>
        <v>0</v>
      </c>
      <c r="AI132" s="302"/>
      <c r="AJ132" s="302"/>
      <c r="AK132" s="303"/>
      <c r="AL132" s="301">
        <f>AL131+AL90-AL105</f>
        <v>0</v>
      </c>
      <c r="AM132" s="302"/>
      <c r="AN132" s="302"/>
      <c r="AO132" s="303"/>
      <c r="AP132" s="301">
        <f>AP131+AP90-AP105</f>
        <v>0</v>
      </c>
      <c r="AQ132" s="302"/>
      <c r="AR132" s="302"/>
      <c r="AS132" s="303"/>
      <c r="AT132" s="8"/>
      <c r="AU132" s="8"/>
    </row>
    <row r="133" spans="1:47" ht="12.75" customHeight="1" x14ac:dyDescent="0.2">
      <c r="A133" s="392" t="s">
        <v>23</v>
      </c>
      <c r="B133" s="392"/>
      <c r="C133" s="392"/>
      <c r="D133" s="392"/>
      <c r="E133" s="392"/>
      <c r="F133" s="392"/>
      <c r="G133" s="392"/>
      <c r="H133" s="392"/>
      <c r="I133" s="392"/>
      <c r="J133" s="359" t="s">
        <v>40</v>
      </c>
      <c r="K133" s="359"/>
      <c r="L133" s="359"/>
      <c r="M133" s="359" t="s">
        <v>41</v>
      </c>
      <c r="N133" s="359"/>
      <c r="O133" s="359"/>
      <c r="P133" s="358" t="s">
        <v>79</v>
      </c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  <c r="AJ133" s="358"/>
      <c r="AK133" s="358"/>
      <c r="AL133" s="358"/>
      <c r="AM133" s="358"/>
      <c r="AN133" s="358"/>
      <c r="AO133" s="358"/>
      <c r="AP133" s="358"/>
      <c r="AQ133" s="358"/>
      <c r="AR133" s="358"/>
      <c r="AS133" s="358"/>
    </row>
    <row r="134" spans="1:47" ht="12.75" customHeight="1" x14ac:dyDescent="0.2">
      <c r="A134" s="392"/>
      <c r="B134" s="392"/>
      <c r="C134" s="392"/>
      <c r="D134" s="392"/>
      <c r="E134" s="392"/>
      <c r="F134" s="392"/>
      <c r="G134" s="392"/>
      <c r="H134" s="392"/>
      <c r="I134" s="392"/>
      <c r="J134" s="359"/>
      <c r="K134" s="359"/>
      <c r="L134" s="359"/>
      <c r="M134" s="359"/>
      <c r="N134" s="359"/>
      <c r="O134" s="359"/>
      <c r="P134" s="358" t="s">
        <v>42</v>
      </c>
      <c r="Q134" s="358"/>
      <c r="R134" s="358"/>
      <c r="S134" s="358"/>
      <c r="T134" s="358"/>
      <c r="U134" s="358" t="s">
        <v>28</v>
      </c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8"/>
      <c r="AN134" s="358"/>
      <c r="AO134" s="358"/>
      <c r="AP134" s="358"/>
      <c r="AQ134" s="358"/>
      <c r="AR134" s="358"/>
      <c r="AS134" s="358"/>
    </row>
    <row r="135" spans="1:47" ht="79.5" customHeight="1" x14ac:dyDescent="0.2">
      <c r="A135" s="392"/>
      <c r="B135" s="392"/>
      <c r="C135" s="392"/>
      <c r="D135" s="392"/>
      <c r="E135" s="392"/>
      <c r="F135" s="392"/>
      <c r="G135" s="392"/>
      <c r="H135" s="392"/>
      <c r="I135" s="392"/>
      <c r="J135" s="359"/>
      <c r="K135" s="359"/>
      <c r="L135" s="359"/>
      <c r="M135" s="359"/>
      <c r="N135" s="359"/>
      <c r="O135" s="359"/>
      <c r="P135" s="358"/>
      <c r="Q135" s="358"/>
      <c r="R135" s="358"/>
      <c r="S135" s="358"/>
      <c r="T135" s="358"/>
      <c r="U135" s="481" t="s">
        <v>348</v>
      </c>
      <c r="V135" s="481"/>
      <c r="W135" s="481"/>
      <c r="X135" s="481"/>
      <c r="Y135" s="481"/>
      <c r="Z135" s="481" t="s">
        <v>43</v>
      </c>
      <c r="AA135" s="481"/>
      <c r="AB135" s="481"/>
      <c r="AC135" s="481"/>
      <c r="AD135" s="359" t="s">
        <v>44</v>
      </c>
      <c r="AE135" s="359"/>
      <c r="AF135" s="359"/>
      <c r="AG135" s="359"/>
      <c r="AH135" s="359" t="s">
        <v>45</v>
      </c>
      <c r="AI135" s="359"/>
      <c r="AJ135" s="359"/>
      <c r="AK135" s="359"/>
      <c r="AL135" s="481" t="s">
        <v>46</v>
      </c>
      <c r="AM135" s="481"/>
      <c r="AN135" s="481"/>
      <c r="AO135" s="481"/>
      <c r="AP135" s="481"/>
      <c r="AQ135" s="481"/>
      <c r="AR135" s="481"/>
      <c r="AS135" s="481"/>
    </row>
    <row r="136" spans="1:47" ht="32.25" customHeight="1" x14ac:dyDescent="0.2">
      <c r="A136" s="392"/>
      <c r="B136" s="392"/>
      <c r="C136" s="392"/>
      <c r="D136" s="392"/>
      <c r="E136" s="392"/>
      <c r="F136" s="392"/>
      <c r="G136" s="392"/>
      <c r="H136" s="392"/>
      <c r="I136" s="392"/>
      <c r="J136" s="359"/>
      <c r="K136" s="359"/>
      <c r="L136" s="359"/>
      <c r="M136" s="359"/>
      <c r="N136" s="359"/>
      <c r="O136" s="359"/>
      <c r="P136" s="358"/>
      <c r="Q136" s="358"/>
      <c r="R136" s="358"/>
      <c r="S136" s="358"/>
      <c r="T136" s="358"/>
      <c r="U136" s="481"/>
      <c r="V136" s="481"/>
      <c r="W136" s="481"/>
      <c r="X136" s="481"/>
      <c r="Y136" s="481"/>
      <c r="Z136" s="481"/>
      <c r="AA136" s="481"/>
      <c r="AB136" s="481"/>
      <c r="AC136" s="481"/>
      <c r="AD136" s="359"/>
      <c r="AE136" s="359"/>
      <c r="AF136" s="359"/>
      <c r="AG136" s="359"/>
      <c r="AH136" s="359"/>
      <c r="AI136" s="359"/>
      <c r="AJ136" s="359"/>
      <c r="AK136" s="359"/>
      <c r="AL136" s="481" t="s">
        <v>42</v>
      </c>
      <c r="AM136" s="481"/>
      <c r="AN136" s="481"/>
      <c r="AO136" s="481"/>
      <c r="AP136" s="359" t="s">
        <v>47</v>
      </c>
      <c r="AQ136" s="359"/>
      <c r="AR136" s="359"/>
      <c r="AS136" s="359"/>
    </row>
    <row r="137" spans="1:47" ht="16.149999999999999" customHeight="1" x14ac:dyDescent="0.2">
      <c r="A137" s="393">
        <v>1</v>
      </c>
      <c r="B137" s="360"/>
      <c r="C137" s="360"/>
      <c r="D137" s="360"/>
      <c r="E137" s="360"/>
      <c r="F137" s="360"/>
      <c r="G137" s="360"/>
      <c r="H137" s="360"/>
      <c r="I137" s="361"/>
      <c r="J137" s="393">
        <v>2</v>
      </c>
      <c r="K137" s="360"/>
      <c r="L137" s="360"/>
      <c r="M137" s="360">
        <v>3</v>
      </c>
      <c r="N137" s="360"/>
      <c r="O137" s="360"/>
      <c r="P137" s="360">
        <v>4</v>
      </c>
      <c r="Q137" s="360"/>
      <c r="R137" s="360"/>
      <c r="S137" s="360"/>
      <c r="T137" s="360"/>
      <c r="U137" s="360">
        <v>5</v>
      </c>
      <c r="V137" s="360"/>
      <c r="W137" s="360"/>
      <c r="X137" s="360"/>
      <c r="Y137" s="361"/>
      <c r="Z137" s="393">
        <v>6</v>
      </c>
      <c r="AA137" s="360"/>
      <c r="AB137" s="360"/>
      <c r="AC137" s="361"/>
      <c r="AD137" s="393">
        <v>7</v>
      </c>
      <c r="AE137" s="360"/>
      <c r="AF137" s="360"/>
      <c r="AG137" s="361"/>
      <c r="AH137" s="393">
        <v>8</v>
      </c>
      <c r="AI137" s="360"/>
      <c r="AJ137" s="360"/>
      <c r="AK137" s="361"/>
      <c r="AL137" s="393">
        <v>9</v>
      </c>
      <c r="AM137" s="360"/>
      <c r="AN137" s="360"/>
      <c r="AO137" s="361"/>
      <c r="AP137" s="393">
        <v>10</v>
      </c>
      <c r="AQ137" s="360"/>
      <c r="AR137" s="360"/>
      <c r="AS137" s="361"/>
    </row>
    <row r="138" spans="1:47" s="2" customFormat="1" ht="16.149999999999999" customHeight="1" x14ac:dyDescent="0.2">
      <c r="A138" s="340" t="s">
        <v>411</v>
      </c>
      <c r="B138" s="341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  <c r="AQ138" s="341"/>
      <c r="AR138" s="341"/>
      <c r="AS138" s="342"/>
    </row>
    <row r="139" spans="1:47" x14ac:dyDescent="0.2">
      <c r="A139" s="343" t="s">
        <v>48</v>
      </c>
      <c r="B139" s="344"/>
      <c r="C139" s="344"/>
      <c r="D139" s="344"/>
      <c r="E139" s="344"/>
      <c r="F139" s="344"/>
      <c r="G139" s="344"/>
      <c r="H139" s="344"/>
      <c r="I139" s="345"/>
      <c r="J139" s="294">
        <v>100</v>
      </c>
      <c r="K139" s="294"/>
      <c r="L139" s="294"/>
      <c r="M139" s="346" t="s">
        <v>49</v>
      </c>
      <c r="N139" s="346"/>
      <c r="O139" s="346"/>
      <c r="P139" s="312">
        <f>P140+P142+P143+P144+P145+P146+P147</f>
        <v>28383602.620000001</v>
      </c>
      <c r="Q139" s="312"/>
      <c r="R139" s="312"/>
      <c r="S139" s="312"/>
      <c r="T139" s="312"/>
      <c r="U139" s="312">
        <f>U142</f>
        <v>27542508.620000001</v>
      </c>
      <c r="V139" s="312"/>
      <c r="W139" s="312"/>
      <c r="X139" s="312"/>
      <c r="Y139" s="312"/>
      <c r="Z139" s="312">
        <f>Z145</f>
        <v>70522</v>
      </c>
      <c r="AA139" s="312"/>
      <c r="AB139" s="312"/>
      <c r="AC139" s="312"/>
      <c r="AD139" s="312">
        <f>AD145</f>
        <v>0</v>
      </c>
      <c r="AE139" s="312"/>
      <c r="AF139" s="312"/>
      <c r="AG139" s="312"/>
      <c r="AH139" s="288">
        <f>AH142</f>
        <v>0</v>
      </c>
      <c r="AI139" s="288"/>
      <c r="AJ139" s="288"/>
      <c r="AK139" s="288"/>
      <c r="AL139" s="288">
        <f>AL140+AL142+AL143+AL144+AL146</f>
        <v>770572</v>
      </c>
      <c r="AM139" s="288"/>
      <c r="AN139" s="288"/>
      <c r="AO139" s="288"/>
      <c r="AP139" s="288">
        <f>AP142+AP146</f>
        <v>0</v>
      </c>
      <c r="AQ139" s="288"/>
      <c r="AR139" s="288"/>
      <c r="AS139" s="288"/>
      <c r="AT139" s="8"/>
      <c r="AU139" s="8"/>
    </row>
    <row r="140" spans="1:47" x14ac:dyDescent="0.2">
      <c r="A140" s="350" t="s">
        <v>310</v>
      </c>
      <c r="B140" s="351"/>
      <c r="C140" s="351"/>
      <c r="D140" s="351"/>
      <c r="E140" s="351"/>
      <c r="F140" s="351"/>
      <c r="G140" s="351"/>
      <c r="H140" s="351"/>
      <c r="I140" s="352"/>
      <c r="J140" s="294">
        <v>110</v>
      </c>
      <c r="K140" s="294"/>
      <c r="L140" s="294"/>
      <c r="M140" s="294">
        <v>120</v>
      </c>
      <c r="N140" s="294"/>
      <c r="O140" s="294"/>
      <c r="P140" s="312">
        <f>AL140</f>
        <v>360000</v>
      </c>
      <c r="Q140" s="312"/>
      <c r="R140" s="312"/>
      <c r="S140" s="312"/>
      <c r="T140" s="312"/>
      <c r="U140" s="312" t="s">
        <v>49</v>
      </c>
      <c r="V140" s="312"/>
      <c r="W140" s="312"/>
      <c r="X140" s="312"/>
      <c r="Y140" s="312"/>
      <c r="Z140" s="312" t="s">
        <v>49</v>
      </c>
      <c r="AA140" s="312"/>
      <c r="AB140" s="312"/>
      <c r="AC140" s="312"/>
      <c r="AD140" s="312" t="s">
        <v>49</v>
      </c>
      <c r="AE140" s="312"/>
      <c r="AF140" s="312"/>
      <c r="AG140" s="312"/>
      <c r="AH140" s="288" t="s">
        <v>49</v>
      </c>
      <c r="AI140" s="288"/>
      <c r="AJ140" s="288"/>
      <c r="AK140" s="288"/>
      <c r="AL140" s="288">
        <v>360000</v>
      </c>
      <c r="AM140" s="288"/>
      <c r="AN140" s="288"/>
      <c r="AO140" s="288"/>
      <c r="AP140" s="288" t="s">
        <v>49</v>
      </c>
      <c r="AQ140" s="288"/>
      <c r="AR140" s="288"/>
      <c r="AS140" s="288"/>
      <c r="AT140" s="8"/>
      <c r="AU140" s="8"/>
    </row>
    <row r="141" spans="1:47" ht="12.75" customHeight="1" x14ac:dyDescent="0.2">
      <c r="A141" s="347" t="s">
        <v>311</v>
      </c>
      <c r="B141" s="348"/>
      <c r="C141" s="348"/>
      <c r="D141" s="348"/>
      <c r="E141" s="348"/>
      <c r="F141" s="348"/>
      <c r="G141" s="348"/>
      <c r="H141" s="348"/>
      <c r="I141" s="349"/>
      <c r="J141" s="294"/>
      <c r="K141" s="294"/>
      <c r="L141" s="294"/>
      <c r="M141" s="294"/>
      <c r="N141" s="294"/>
      <c r="O141" s="294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8"/>
      <c r="AU141" s="8"/>
    </row>
    <row r="142" spans="1:47" ht="12.75" customHeight="1" x14ac:dyDescent="0.2">
      <c r="A142" s="309" t="s">
        <v>312</v>
      </c>
      <c r="B142" s="310"/>
      <c r="C142" s="310"/>
      <c r="D142" s="310"/>
      <c r="E142" s="310"/>
      <c r="F142" s="310"/>
      <c r="G142" s="310"/>
      <c r="H142" s="310"/>
      <c r="I142" s="311"/>
      <c r="J142" s="294">
        <v>120</v>
      </c>
      <c r="K142" s="294"/>
      <c r="L142" s="294"/>
      <c r="M142" s="294">
        <v>130</v>
      </c>
      <c r="N142" s="294"/>
      <c r="O142" s="294"/>
      <c r="P142" s="312">
        <f>U142+AH142+AL142+AP142</f>
        <v>27932820.620000001</v>
      </c>
      <c r="Q142" s="312"/>
      <c r="R142" s="312"/>
      <c r="S142" s="312"/>
      <c r="T142" s="312"/>
      <c r="U142" s="312">
        <f>27542508.62</f>
        <v>27542508.620000001</v>
      </c>
      <c r="V142" s="312"/>
      <c r="W142" s="312"/>
      <c r="X142" s="312"/>
      <c r="Y142" s="312"/>
      <c r="Z142" s="312" t="s">
        <v>49</v>
      </c>
      <c r="AA142" s="312"/>
      <c r="AB142" s="312"/>
      <c r="AC142" s="312"/>
      <c r="AD142" s="312" t="s">
        <v>49</v>
      </c>
      <c r="AE142" s="312"/>
      <c r="AF142" s="312"/>
      <c r="AG142" s="312"/>
      <c r="AH142" s="288"/>
      <c r="AI142" s="288"/>
      <c r="AJ142" s="288"/>
      <c r="AK142" s="288"/>
      <c r="AL142" s="288">
        <f>390312</f>
        <v>390312</v>
      </c>
      <c r="AM142" s="288"/>
      <c r="AN142" s="288"/>
      <c r="AO142" s="288"/>
      <c r="AP142" s="288"/>
      <c r="AQ142" s="288"/>
      <c r="AR142" s="288"/>
      <c r="AS142" s="288"/>
      <c r="AT142" s="251" t="s">
        <v>409</v>
      </c>
      <c r="AU142" s="8"/>
    </row>
    <row r="143" spans="1:47" ht="25.5" customHeight="1" x14ac:dyDescent="0.2">
      <c r="A143" s="309" t="s">
        <v>316</v>
      </c>
      <c r="B143" s="310"/>
      <c r="C143" s="310"/>
      <c r="D143" s="310"/>
      <c r="E143" s="310"/>
      <c r="F143" s="310"/>
      <c r="G143" s="310"/>
      <c r="H143" s="310"/>
      <c r="I143" s="311"/>
      <c r="J143" s="294">
        <v>130</v>
      </c>
      <c r="K143" s="294"/>
      <c r="L143" s="294"/>
      <c r="M143" s="294">
        <v>140</v>
      </c>
      <c r="N143" s="294"/>
      <c r="O143" s="294"/>
      <c r="P143" s="312">
        <f>AL143</f>
        <v>0</v>
      </c>
      <c r="Q143" s="312"/>
      <c r="R143" s="312"/>
      <c r="S143" s="312"/>
      <c r="T143" s="312"/>
      <c r="U143" s="312" t="s">
        <v>49</v>
      </c>
      <c r="V143" s="312"/>
      <c r="W143" s="312"/>
      <c r="X143" s="312"/>
      <c r="Y143" s="312"/>
      <c r="Z143" s="312" t="s">
        <v>49</v>
      </c>
      <c r="AA143" s="312"/>
      <c r="AB143" s="312"/>
      <c r="AC143" s="312"/>
      <c r="AD143" s="312" t="s">
        <v>49</v>
      </c>
      <c r="AE143" s="312"/>
      <c r="AF143" s="312"/>
      <c r="AG143" s="312"/>
      <c r="AH143" s="288" t="s">
        <v>49</v>
      </c>
      <c r="AI143" s="288"/>
      <c r="AJ143" s="288"/>
      <c r="AK143" s="288"/>
      <c r="AL143" s="288"/>
      <c r="AM143" s="288"/>
      <c r="AN143" s="288"/>
      <c r="AO143" s="288"/>
      <c r="AP143" s="288" t="s">
        <v>49</v>
      </c>
      <c r="AQ143" s="288"/>
      <c r="AR143" s="288"/>
      <c r="AS143" s="288"/>
      <c r="AT143" s="8"/>
      <c r="AU143" s="8"/>
    </row>
    <row r="144" spans="1:47" ht="51" customHeight="1" x14ac:dyDescent="0.2">
      <c r="A144" s="309" t="s">
        <v>317</v>
      </c>
      <c r="B144" s="310"/>
      <c r="C144" s="310"/>
      <c r="D144" s="310"/>
      <c r="E144" s="310"/>
      <c r="F144" s="310"/>
      <c r="G144" s="310"/>
      <c r="H144" s="310"/>
      <c r="I144" s="311"/>
      <c r="J144" s="294">
        <v>140</v>
      </c>
      <c r="K144" s="294"/>
      <c r="L144" s="294"/>
      <c r="M144" s="294">
        <v>150</v>
      </c>
      <c r="N144" s="294"/>
      <c r="O144" s="294"/>
      <c r="P144" s="312">
        <f>AL144</f>
        <v>0</v>
      </c>
      <c r="Q144" s="312"/>
      <c r="R144" s="312"/>
      <c r="S144" s="312"/>
      <c r="T144" s="312"/>
      <c r="U144" s="312" t="s">
        <v>49</v>
      </c>
      <c r="V144" s="312"/>
      <c r="W144" s="312"/>
      <c r="X144" s="312"/>
      <c r="Y144" s="312"/>
      <c r="Z144" s="312" t="s">
        <v>49</v>
      </c>
      <c r="AA144" s="312"/>
      <c r="AB144" s="312"/>
      <c r="AC144" s="312"/>
      <c r="AD144" s="312" t="s">
        <v>49</v>
      </c>
      <c r="AE144" s="312"/>
      <c r="AF144" s="312"/>
      <c r="AG144" s="312"/>
      <c r="AH144" s="288" t="s">
        <v>49</v>
      </c>
      <c r="AI144" s="288"/>
      <c r="AJ144" s="288"/>
      <c r="AK144" s="288"/>
      <c r="AL144" s="288"/>
      <c r="AM144" s="288"/>
      <c r="AN144" s="288"/>
      <c r="AO144" s="288"/>
      <c r="AP144" s="288" t="s">
        <v>49</v>
      </c>
      <c r="AQ144" s="288"/>
      <c r="AR144" s="288"/>
      <c r="AS144" s="288"/>
      <c r="AT144" s="8"/>
      <c r="AU144" s="8"/>
    </row>
    <row r="145" spans="1:47" x14ac:dyDescent="0.2">
      <c r="A145" s="309" t="s">
        <v>318</v>
      </c>
      <c r="B145" s="310"/>
      <c r="C145" s="310"/>
      <c r="D145" s="310"/>
      <c r="E145" s="310"/>
      <c r="F145" s="310"/>
      <c r="G145" s="310"/>
      <c r="H145" s="310"/>
      <c r="I145" s="311"/>
      <c r="J145" s="294">
        <v>150</v>
      </c>
      <c r="K145" s="294"/>
      <c r="L145" s="294"/>
      <c r="M145" s="304">
        <v>180</v>
      </c>
      <c r="N145" s="305"/>
      <c r="O145" s="306"/>
      <c r="P145" s="295">
        <f>AD145+Z145</f>
        <v>70522</v>
      </c>
      <c r="Q145" s="296"/>
      <c r="R145" s="296"/>
      <c r="S145" s="296"/>
      <c r="T145" s="297"/>
      <c r="U145" s="295" t="s">
        <v>49</v>
      </c>
      <c r="V145" s="296"/>
      <c r="W145" s="296"/>
      <c r="X145" s="296"/>
      <c r="Y145" s="297"/>
      <c r="Z145" s="295">
        <v>70522</v>
      </c>
      <c r="AA145" s="296"/>
      <c r="AB145" s="296"/>
      <c r="AC145" s="297"/>
      <c r="AD145" s="295"/>
      <c r="AE145" s="296"/>
      <c r="AF145" s="296"/>
      <c r="AG145" s="297"/>
      <c r="AH145" s="301" t="s">
        <v>49</v>
      </c>
      <c r="AI145" s="302"/>
      <c r="AJ145" s="302"/>
      <c r="AK145" s="303"/>
      <c r="AL145" s="301" t="s">
        <v>49</v>
      </c>
      <c r="AM145" s="302"/>
      <c r="AN145" s="302"/>
      <c r="AO145" s="303"/>
      <c r="AP145" s="301" t="s">
        <v>49</v>
      </c>
      <c r="AQ145" s="302"/>
      <c r="AR145" s="302"/>
      <c r="AS145" s="303"/>
      <c r="AT145" s="8"/>
      <c r="AU145" s="8"/>
    </row>
    <row r="146" spans="1:47" x14ac:dyDescent="0.2">
      <c r="A146" s="309" t="s">
        <v>319</v>
      </c>
      <c r="B146" s="310"/>
      <c r="C146" s="310"/>
      <c r="D146" s="310"/>
      <c r="E146" s="310"/>
      <c r="F146" s="310"/>
      <c r="G146" s="310"/>
      <c r="H146" s="310"/>
      <c r="I146" s="311"/>
      <c r="J146" s="294">
        <v>160</v>
      </c>
      <c r="K146" s="294"/>
      <c r="L146" s="294"/>
      <c r="M146" s="304">
        <v>180</v>
      </c>
      <c r="N146" s="305"/>
      <c r="O146" s="306"/>
      <c r="P146" s="295">
        <f>AL146+AP146</f>
        <v>20260</v>
      </c>
      <c r="Q146" s="296"/>
      <c r="R146" s="296"/>
      <c r="S146" s="296"/>
      <c r="T146" s="297"/>
      <c r="U146" s="295" t="s">
        <v>49</v>
      </c>
      <c r="V146" s="296"/>
      <c r="W146" s="296"/>
      <c r="X146" s="296"/>
      <c r="Y146" s="297"/>
      <c r="Z146" s="295" t="s">
        <v>49</v>
      </c>
      <c r="AA146" s="296"/>
      <c r="AB146" s="296"/>
      <c r="AC146" s="297"/>
      <c r="AD146" s="295" t="s">
        <v>49</v>
      </c>
      <c r="AE146" s="296"/>
      <c r="AF146" s="296"/>
      <c r="AG146" s="297"/>
      <c r="AH146" s="301" t="s">
        <v>49</v>
      </c>
      <c r="AI146" s="302"/>
      <c r="AJ146" s="302"/>
      <c r="AK146" s="303"/>
      <c r="AL146" s="301">
        <f>20260</f>
        <v>20260</v>
      </c>
      <c r="AM146" s="302"/>
      <c r="AN146" s="302"/>
      <c r="AO146" s="303"/>
      <c r="AP146" s="301"/>
      <c r="AQ146" s="302"/>
      <c r="AR146" s="302"/>
      <c r="AS146" s="303"/>
      <c r="AT146" s="8"/>
      <c r="AU146" s="8"/>
    </row>
    <row r="147" spans="1:47" x14ac:dyDescent="0.2">
      <c r="A147" s="309" t="s">
        <v>320</v>
      </c>
      <c r="B147" s="310"/>
      <c r="C147" s="310"/>
      <c r="D147" s="310"/>
      <c r="E147" s="310"/>
      <c r="F147" s="310"/>
      <c r="G147" s="310"/>
      <c r="H147" s="310"/>
      <c r="I147" s="311"/>
      <c r="J147" s="294">
        <v>180</v>
      </c>
      <c r="K147" s="294"/>
      <c r="L147" s="294"/>
      <c r="M147" s="301" t="s">
        <v>49</v>
      </c>
      <c r="N147" s="302"/>
      <c r="O147" s="303"/>
      <c r="P147" s="295">
        <f>P148+P150</f>
        <v>0</v>
      </c>
      <c r="Q147" s="296"/>
      <c r="R147" s="296"/>
      <c r="S147" s="296"/>
      <c r="T147" s="297"/>
      <c r="U147" s="295" t="s">
        <v>49</v>
      </c>
      <c r="V147" s="296"/>
      <c r="W147" s="296"/>
      <c r="X147" s="296"/>
      <c r="Y147" s="297"/>
      <c r="Z147" s="295" t="s">
        <v>49</v>
      </c>
      <c r="AA147" s="296"/>
      <c r="AB147" s="296"/>
      <c r="AC147" s="297"/>
      <c r="AD147" s="295" t="s">
        <v>49</v>
      </c>
      <c r="AE147" s="296"/>
      <c r="AF147" s="296"/>
      <c r="AG147" s="297"/>
      <c r="AH147" s="301" t="s">
        <v>49</v>
      </c>
      <c r="AI147" s="302"/>
      <c r="AJ147" s="302"/>
      <c r="AK147" s="303"/>
      <c r="AL147" s="301">
        <f>AL148+AL150</f>
        <v>0</v>
      </c>
      <c r="AM147" s="302"/>
      <c r="AN147" s="302"/>
      <c r="AO147" s="303"/>
      <c r="AP147" s="301" t="s">
        <v>49</v>
      </c>
      <c r="AQ147" s="302"/>
      <c r="AR147" s="302"/>
      <c r="AS147" s="303"/>
      <c r="AT147" s="8"/>
      <c r="AU147" s="8"/>
    </row>
    <row r="148" spans="1:47" x14ac:dyDescent="0.2">
      <c r="A148" s="350" t="s">
        <v>321</v>
      </c>
      <c r="B148" s="351"/>
      <c r="C148" s="351"/>
      <c r="D148" s="351"/>
      <c r="E148" s="351"/>
      <c r="F148" s="351"/>
      <c r="G148" s="351"/>
      <c r="H148" s="351"/>
      <c r="I148" s="352"/>
      <c r="J148" s="325">
        <v>181</v>
      </c>
      <c r="K148" s="326"/>
      <c r="L148" s="327"/>
      <c r="M148" s="325">
        <v>410</v>
      </c>
      <c r="N148" s="326"/>
      <c r="O148" s="327"/>
      <c r="P148" s="313">
        <f>AL148</f>
        <v>0</v>
      </c>
      <c r="Q148" s="314"/>
      <c r="R148" s="314"/>
      <c r="S148" s="314"/>
      <c r="T148" s="315"/>
      <c r="U148" s="313" t="s">
        <v>49</v>
      </c>
      <c r="V148" s="314"/>
      <c r="W148" s="314"/>
      <c r="X148" s="314"/>
      <c r="Y148" s="315"/>
      <c r="Z148" s="313" t="s">
        <v>49</v>
      </c>
      <c r="AA148" s="314"/>
      <c r="AB148" s="314"/>
      <c r="AC148" s="315"/>
      <c r="AD148" s="313" t="s">
        <v>49</v>
      </c>
      <c r="AE148" s="314"/>
      <c r="AF148" s="314"/>
      <c r="AG148" s="315"/>
      <c r="AH148" s="331" t="s">
        <v>49</v>
      </c>
      <c r="AI148" s="332"/>
      <c r="AJ148" s="332"/>
      <c r="AK148" s="333"/>
      <c r="AL148" s="331"/>
      <c r="AM148" s="332"/>
      <c r="AN148" s="332"/>
      <c r="AO148" s="333"/>
      <c r="AP148" s="331" t="s">
        <v>49</v>
      </c>
      <c r="AQ148" s="332"/>
      <c r="AR148" s="332"/>
      <c r="AS148" s="333"/>
      <c r="AT148" s="8"/>
      <c r="AU148" s="8"/>
    </row>
    <row r="149" spans="1:47" ht="12.75" customHeight="1" x14ac:dyDescent="0.2">
      <c r="A149" s="347" t="s">
        <v>322</v>
      </c>
      <c r="B149" s="348"/>
      <c r="C149" s="348"/>
      <c r="D149" s="348"/>
      <c r="E149" s="348"/>
      <c r="F149" s="348"/>
      <c r="G149" s="348"/>
      <c r="H149" s="348"/>
      <c r="I149" s="349"/>
      <c r="J149" s="328"/>
      <c r="K149" s="329"/>
      <c r="L149" s="330"/>
      <c r="M149" s="328"/>
      <c r="N149" s="329"/>
      <c r="O149" s="330"/>
      <c r="P149" s="316"/>
      <c r="Q149" s="317"/>
      <c r="R149" s="317"/>
      <c r="S149" s="317"/>
      <c r="T149" s="318"/>
      <c r="U149" s="316"/>
      <c r="V149" s="317"/>
      <c r="W149" s="317"/>
      <c r="X149" s="317"/>
      <c r="Y149" s="318"/>
      <c r="Z149" s="316"/>
      <c r="AA149" s="317"/>
      <c r="AB149" s="317"/>
      <c r="AC149" s="318"/>
      <c r="AD149" s="316"/>
      <c r="AE149" s="317"/>
      <c r="AF149" s="317"/>
      <c r="AG149" s="318"/>
      <c r="AH149" s="334"/>
      <c r="AI149" s="335"/>
      <c r="AJ149" s="335"/>
      <c r="AK149" s="336"/>
      <c r="AL149" s="334"/>
      <c r="AM149" s="335"/>
      <c r="AN149" s="335"/>
      <c r="AO149" s="336"/>
      <c r="AP149" s="334"/>
      <c r="AQ149" s="335"/>
      <c r="AR149" s="335"/>
      <c r="AS149" s="336"/>
      <c r="AT149" s="8"/>
      <c r="AU149" s="8"/>
    </row>
    <row r="150" spans="1:47" x14ac:dyDescent="0.2">
      <c r="A150" s="309" t="s">
        <v>323</v>
      </c>
      <c r="B150" s="310"/>
      <c r="C150" s="310"/>
      <c r="D150" s="310"/>
      <c r="E150" s="310"/>
      <c r="F150" s="310"/>
      <c r="G150" s="310"/>
      <c r="H150" s="310"/>
      <c r="I150" s="311"/>
      <c r="J150" s="304">
        <v>182</v>
      </c>
      <c r="K150" s="305"/>
      <c r="L150" s="306"/>
      <c r="M150" s="304">
        <v>440</v>
      </c>
      <c r="N150" s="305"/>
      <c r="O150" s="306"/>
      <c r="P150" s="295">
        <f>AL150</f>
        <v>0</v>
      </c>
      <c r="Q150" s="296"/>
      <c r="R150" s="296"/>
      <c r="S150" s="296"/>
      <c r="T150" s="297"/>
      <c r="U150" s="295" t="s">
        <v>49</v>
      </c>
      <c r="V150" s="296"/>
      <c r="W150" s="296"/>
      <c r="X150" s="296"/>
      <c r="Y150" s="297"/>
      <c r="Z150" s="295" t="s">
        <v>49</v>
      </c>
      <c r="AA150" s="296"/>
      <c r="AB150" s="296"/>
      <c r="AC150" s="297"/>
      <c r="AD150" s="295" t="s">
        <v>49</v>
      </c>
      <c r="AE150" s="296"/>
      <c r="AF150" s="296"/>
      <c r="AG150" s="297"/>
      <c r="AH150" s="301" t="s">
        <v>49</v>
      </c>
      <c r="AI150" s="302"/>
      <c r="AJ150" s="302"/>
      <c r="AK150" s="303"/>
      <c r="AL150" s="301"/>
      <c r="AM150" s="302"/>
      <c r="AN150" s="302"/>
      <c r="AO150" s="303"/>
      <c r="AP150" s="301" t="s">
        <v>49</v>
      </c>
      <c r="AQ150" s="302"/>
      <c r="AR150" s="302"/>
      <c r="AS150" s="303"/>
      <c r="AT150" s="8"/>
      <c r="AU150" s="8"/>
    </row>
    <row r="151" spans="1:47" x14ac:dyDescent="0.2">
      <c r="A151" s="343" t="s">
        <v>50</v>
      </c>
      <c r="B151" s="344"/>
      <c r="C151" s="344"/>
      <c r="D151" s="344"/>
      <c r="E151" s="344"/>
      <c r="F151" s="344"/>
      <c r="G151" s="344"/>
      <c r="H151" s="344"/>
      <c r="I151" s="345"/>
      <c r="J151" s="304">
        <v>200</v>
      </c>
      <c r="K151" s="305"/>
      <c r="L151" s="306"/>
      <c r="M151" s="301" t="s">
        <v>49</v>
      </c>
      <c r="N151" s="302"/>
      <c r="O151" s="303"/>
      <c r="P151" s="295">
        <f>SUM(U151:AS151)</f>
        <v>28383602.620000001</v>
      </c>
      <c r="Q151" s="296"/>
      <c r="R151" s="296"/>
      <c r="S151" s="296"/>
      <c r="T151" s="297"/>
      <c r="U151" s="295">
        <f>U152+U161+U176+U167+U173</f>
        <v>27542508.620000001</v>
      </c>
      <c r="V151" s="296"/>
      <c r="W151" s="296"/>
      <c r="X151" s="296"/>
      <c r="Y151" s="297"/>
      <c r="Z151" s="295">
        <f>Z152+Z161+Z176+Z167+Z173</f>
        <v>70522</v>
      </c>
      <c r="AA151" s="296"/>
      <c r="AB151" s="296"/>
      <c r="AC151" s="297"/>
      <c r="AD151" s="295">
        <f>AD152+AD161+AD176+AD167+AD173</f>
        <v>0</v>
      </c>
      <c r="AE151" s="296"/>
      <c r="AF151" s="296"/>
      <c r="AG151" s="297"/>
      <c r="AH151" s="295">
        <f>AH152+AH161+AH176+AH167+AH173</f>
        <v>0</v>
      </c>
      <c r="AI151" s="296"/>
      <c r="AJ151" s="296"/>
      <c r="AK151" s="297"/>
      <c r="AL151" s="295">
        <f>AL152+AL161+AL176+AL167+AL172+AL173</f>
        <v>770572</v>
      </c>
      <c r="AM151" s="296"/>
      <c r="AN151" s="296"/>
      <c r="AO151" s="297"/>
      <c r="AP151" s="295">
        <f>AP152+AP161+AP176+AP167+AP173</f>
        <v>0</v>
      </c>
      <c r="AQ151" s="296"/>
      <c r="AR151" s="296"/>
      <c r="AS151" s="297"/>
      <c r="AT151" s="8"/>
      <c r="AU151" s="8"/>
    </row>
    <row r="152" spans="1:47" x14ac:dyDescent="0.2">
      <c r="A152" s="350" t="s">
        <v>324</v>
      </c>
      <c r="B152" s="351"/>
      <c r="C152" s="351"/>
      <c r="D152" s="351"/>
      <c r="E152" s="351"/>
      <c r="F152" s="351"/>
      <c r="G152" s="351"/>
      <c r="H152" s="351"/>
      <c r="I152" s="352"/>
      <c r="J152" s="325">
        <v>210</v>
      </c>
      <c r="K152" s="326"/>
      <c r="L152" s="327"/>
      <c r="M152" s="325">
        <v>100</v>
      </c>
      <c r="N152" s="326"/>
      <c r="O152" s="327"/>
      <c r="P152" s="313">
        <f t="shared" ref="P152:P179" si="2">SUM(U152:AS152)</f>
        <v>22800050</v>
      </c>
      <c r="Q152" s="314"/>
      <c r="R152" s="314"/>
      <c r="S152" s="314"/>
      <c r="T152" s="315"/>
      <c r="U152" s="313">
        <f>U154</f>
        <v>22800050</v>
      </c>
      <c r="V152" s="314"/>
      <c r="W152" s="314"/>
      <c r="X152" s="314"/>
      <c r="Y152" s="315"/>
      <c r="Z152" s="313">
        <f>Z154</f>
        <v>0</v>
      </c>
      <c r="AA152" s="314"/>
      <c r="AB152" s="314"/>
      <c r="AC152" s="315"/>
      <c r="AD152" s="313">
        <f>AD154</f>
        <v>0</v>
      </c>
      <c r="AE152" s="314"/>
      <c r="AF152" s="314"/>
      <c r="AG152" s="315"/>
      <c r="AH152" s="331">
        <f>AH154</f>
        <v>0</v>
      </c>
      <c r="AI152" s="332"/>
      <c r="AJ152" s="332"/>
      <c r="AK152" s="333"/>
      <c r="AL152" s="331">
        <f>AL154</f>
        <v>0</v>
      </c>
      <c r="AM152" s="332"/>
      <c r="AN152" s="332"/>
      <c r="AO152" s="333"/>
      <c r="AP152" s="331">
        <f>AP154</f>
        <v>0</v>
      </c>
      <c r="AQ152" s="332"/>
      <c r="AR152" s="332"/>
      <c r="AS152" s="333"/>
      <c r="AT152" s="8"/>
      <c r="AU152" s="8"/>
    </row>
    <row r="153" spans="1:47" ht="12.75" customHeight="1" x14ac:dyDescent="0.2">
      <c r="A153" s="347" t="s">
        <v>405</v>
      </c>
      <c r="B153" s="348"/>
      <c r="C153" s="348"/>
      <c r="D153" s="348"/>
      <c r="E153" s="348"/>
      <c r="F153" s="348"/>
      <c r="G153" s="348"/>
      <c r="H153" s="348"/>
      <c r="I153" s="349"/>
      <c r="J153" s="328"/>
      <c r="K153" s="329"/>
      <c r="L153" s="330"/>
      <c r="M153" s="328"/>
      <c r="N153" s="329"/>
      <c r="O153" s="330"/>
      <c r="P153" s="316">
        <f t="shared" si="2"/>
        <v>0</v>
      </c>
      <c r="Q153" s="317"/>
      <c r="R153" s="317"/>
      <c r="S153" s="317"/>
      <c r="T153" s="318"/>
      <c r="U153" s="316"/>
      <c r="V153" s="317"/>
      <c r="W153" s="317"/>
      <c r="X153" s="317"/>
      <c r="Y153" s="318"/>
      <c r="Z153" s="316"/>
      <c r="AA153" s="317"/>
      <c r="AB153" s="317"/>
      <c r="AC153" s="318"/>
      <c r="AD153" s="316"/>
      <c r="AE153" s="317"/>
      <c r="AF153" s="317"/>
      <c r="AG153" s="318"/>
      <c r="AH153" s="334"/>
      <c r="AI153" s="335"/>
      <c r="AJ153" s="335"/>
      <c r="AK153" s="336"/>
      <c r="AL153" s="334"/>
      <c r="AM153" s="335"/>
      <c r="AN153" s="335"/>
      <c r="AO153" s="336"/>
      <c r="AP153" s="334"/>
      <c r="AQ153" s="335"/>
      <c r="AR153" s="335"/>
      <c r="AS153" s="336"/>
      <c r="AT153" s="8"/>
      <c r="AU153" s="8"/>
    </row>
    <row r="154" spans="1:47" x14ac:dyDescent="0.2">
      <c r="A154" s="350" t="s">
        <v>326</v>
      </c>
      <c r="B154" s="351"/>
      <c r="C154" s="351"/>
      <c r="D154" s="351"/>
      <c r="E154" s="351"/>
      <c r="F154" s="351"/>
      <c r="G154" s="351"/>
      <c r="H154" s="351"/>
      <c r="I154" s="352"/>
      <c r="J154" s="325">
        <v>211</v>
      </c>
      <c r="K154" s="326"/>
      <c r="L154" s="327"/>
      <c r="M154" s="325">
        <v>110</v>
      </c>
      <c r="N154" s="326"/>
      <c r="O154" s="327"/>
      <c r="P154" s="313">
        <f t="shared" si="2"/>
        <v>22800050</v>
      </c>
      <c r="Q154" s="314"/>
      <c r="R154" s="314"/>
      <c r="S154" s="314"/>
      <c r="T154" s="315"/>
      <c r="U154" s="313">
        <f>SUM(U156:Y160)</f>
        <v>22800050</v>
      </c>
      <c r="V154" s="314"/>
      <c r="W154" s="314"/>
      <c r="X154" s="314"/>
      <c r="Y154" s="315"/>
      <c r="Z154" s="313">
        <f>SUM(Z156:AC160)</f>
        <v>0</v>
      </c>
      <c r="AA154" s="314"/>
      <c r="AB154" s="314"/>
      <c r="AC154" s="315"/>
      <c r="AD154" s="313">
        <f>SUM(AD156:AG160)</f>
        <v>0</v>
      </c>
      <c r="AE154" s="314"/>
      <c r="AF154" s="314"/>
      <c r="AG154" s="315"/>
      <c r="AH154" s="331">
        <f>SUM(AH156:AK160)</f>
        <v>0</v>
      </c>
      <c r="AI154" s="332"/>
      <c r="AJ154" s="332"/>
      <c r="AK154" s="333"/>
      <c r="AL154" s="331">
        <f>SUM(AL156:AO160)</f>
        <v>0</v>
      </c>
      <c r="AM154" s="332"/>
      <c r="AN154" s="332"/>
      <c r="AO154" s="333"/>
      <c r="AP154" s="331">
        <f>SUM(AP156:AS160)</f>
        <v>0</v>
      </c>
      <c r="AQ154" s="332"/>
      <c r="AR154" s="332"/>
      <c r="AS154" s="333"/>
      <c r="AT154" s="8"/>
      <c r="AU154" s="8"/>
    </row>
    <row r="155" spans="1:47" ht="25.5" customHeight="1" x14ac:dyDescent="0.2">
      <c r="A155" s="347" t="s">
        <v>327</v>
      </c>
      <c r="B155" s="348"/>
      <c r="C155" s="348"/>
      <c r="D155" s="348"/>
      <c r="E155" s="348"/>
      <c r="F155" s="348"/>
      <c r="G155" s="348"/>
      <c r="H155" s="348"/>
      <c r="I155" s="349"/>
      <c r="J155" s="328"/>
      <c r="K155" s="329"/>
      <c r="L155" s="330"/>
      <c r="M155" s="328"/>
      <c r="N155" s="329"/>
      <c r="O155" s="330"/>
      <c r="P155" s="316">
        <f t="shared" si="2"/>
        <v>0</v>
      </c>
      <c r="Q155" s="317"/>
      <c r="R155" s="317"/>
      <c r="S155" s="317"/>
      <c r="T155" s="318"/>
      <c r="U155" s="316"/>
      <c r="V155" s="317"/>
      <c r="W155" s="317"/>
      <c r="X155" s="317"/>
      <c r="Y155" s="318"/>
      <c r="Z155" s="316"/>
      <c r="AA155" s="317"/>
      <c r="AB155" s="317"/>
      <c r="AC155" s="318"/>
      <c r="AD155" s="316"/>
      <c r="AE155" s="317"/>
      <c r="AF155" s="317"/>
      <c r="AG155" s="318"/>
      <c r="AH155" s="334"/>
      <c r="AI155" s="335"/>
      <c r="AJ155" s="335"/>
      <c r="AK155" s="336"/>
      <c r="AL155" s="334"/>
      <c r="AM155" s="335"/>
      <c r="AN155" s="335"/>
      <c r="AO155" s="336"/>
      <c r="AP155" s="334"/>
      <c r="AQ155" s="335"/>
      <c r="AR155" s="335"/>
      <c r="AS155" s="336"/>
      <c r="AT155" s="8"/>
      <c r="AU155" s="8"/>
    </row>
    <row r="156" spans="1:47" x14ac:dyDescent="0.2">
      <c r="A156" s="350" t="s">
        <v>328</v>
      </c>
      <c r="B156" s="351"/>
      <c r="C156" s="351"/>
      <c r="D156" s="351"/>
      <c r="E156" s="351"/>
      <c r="F156" s="351"/>
      <c r="G156" s="351"/>
      <c r="H156" s="351"/>
      <c r="I156" s="352"/>
      <c r="J156" s="331" t="s">
        <v>442</v>
      </c>
      <c r="K156" s="332"/>
      <c r="L156" s="333"/>
      <c r="M156" s="325">
        <v>111</v>
      </c>
      <c r="N156" s="326"/>
      <c r="O156" s="327"/>
      <c r="P156" s="313">
        <f t="shared" si="2"/>
        <v>17510960.059999999</v>
      </c>
      <c r="Q156" s="314"/>
      <c r="R156" s="314"/>
      <c r="S156" s="314"/>
      <c r="T156" s="315"/>
      <c r="U156" s="483">
        <f>17510960.06</f>
        <v>17510960.059999999</v>
      </c>
      <c r="V156" s="484"/>
      <c r="W156" s="484"/>
      <c r="X156" s="484"/>
      <c r="Y156" s="485"/>
      <c r="Z156" s="313"/>
      <c r="AA156" s="314"/>
      <c r="AB156" s="314"/>
      <c r="AC156" s="315"/>
      <c r="AD156" s="313"/>
      <c r="AE156" s="314"/>
      <c r="AF156" s="314"/>
      <c r="AG156" s="315"/>
      <c r="AH156" s="313"/>
      <c r="AI156" s="314"/>
      <c r="AJ156" s="314"/>
      <c r="AK156" s="315"/>
      <c r="AL156" s="331"/>
      <c r="AM156" s="332"/>
      <c r="AN156" s="332"/>
      <c r="AO156" s="333"/>
      <c r="AP156" s="331"/>
      <c r="AQ156" s="332"/>
      <c r="AR156" s="332"/>
      <c r="AS156" s="333"/>
      <c r="AT156" s="8"/>
      <c r="AU156" s="8"/>
    </row>
    <row r="157" spans="1:47" ht="12.75" customHeight="1" x14ac:dyDescent="0.2">
      <c r="A157" s="347" t="s">
        <v>329</v>
      </c>
      <c r="B157" s="348"/>
      <c r="C157" s="348"/>
      <c r="D157" s="348"/>
      <c r="E157" s="348"/>
      <c r="F157" s="348"/>
      <c r="G157" s="348"/>
      <c r="H157" s="348"/>
      <c r="I157" s="349"/>
      <c r="J157" s="334"/>
      <c r="K157" s="335"/>
      <c r="L157" s="336"/>
      <c r="M157" s="328"/>
      <c r="N157" s="329"/>
      <c r="O157" s="330"/>
      <c r="P157" s="316">
        <f t="shared" si="2"/>
        <v>0</v>
      </c>
      <c r="Q157" s="317"/>
      <c r="R157" s="317"/>
      <c r="S157" s="317"/>
      <c r="T157" s="318"/>
      <c r="U157" s="486"/>
      <c r="V157" s="487"/>
      <c r="W157" s="487"/>
      <c r="X157" s="487"/>
      <c r="Y157" s="488"/>
      <c r="Z157" s="316"/>
      <c r="AA157" s="317"/>
      <c r="AB157" s="317"/>
      <c r="AC157" s="318"/>
      <c r="AD157" s="316"/>
      <c r="AE157" s="317"/>
      <c r="AF157" s="317"/>
      <c r="AG157" s="318"/>
      <c r="AH157" s="316"/>
      <c r="AI157" s="317"/>
      <c r="AJ157" s="317"/>
      <c r="AK157" s="318"/>
      <c r="AL157" s="334"/>
      <c r="AM157" s="335"/>
      <c r="AN157" s="335"/>
      <c r="AO157" s="336"/>
      <c r="AP157" s="334"/>
      <c r="AQ157" s="335"/>
      <c r="AR157" s="335"/>
      <c r="AS157" s="336"/>
      <c r="AT157" s="8"/>
      <c r="AU157" s="8"/>
    </row>
    <row r="158" spans="1:47" ht="25.5" customHeight="1" x14ac:dyDescent="0.2">
      <c r="A158" s="309" t="s">
        <v>330</v>
      </c>
      <c r="B158" s="310"/>
      <c r="C158" s="310"/>
      <c r="D158" s="310"/>
      <c r="E158" s="310"/>
      <c r="F158" s="310"/>
      <c r="G158" s="310"/>
      <c r="H158" s="310"/>
      <c r="I158" s="311"/>
      <c r="J158" s="301" t="s">
        <v>443</v>
      </c>
      <c r="K158" s="302"/>
      <c r="L158" s="303"/>
      <c r="M158" s="304">
        <v>112</v>
      </c>
      <c r="N158" s="305"/>
      <c r="O158" s="306"/>
      <c r="P158" s="295">
        <f t="shared" si="2"/>
        <v>780</v>
      </c>
      <c r="Q158" s="296"/>
      <c r="R158" s="296"/>
      <c r="S158" s="296"/>
      <c r="T158" s="297"/>
      <c r="U158" s="295">
        <v>780</v>
      </c>
      <c r="V158" s="296"/>
      <c r="W158" s="296"/>
      <c r="X158" s="296"/>
      <c r="Y158" s="297"/>
      <c r="Z158" s="295"/>
      <c r="AA158" s="296"/>
      <c r="AB158" s="296"/>
      <c r="AC158" s="297"/>
      <c r="AD158" s="295"/>
      <c r="AE158" s="296"/>
      <c r="AF158" s="296"/>
      <c r="AG158" s="297"/>
      <c r="AH158" s="295"/>
      <c r="AI158" s="296"/>
      <c r="AJ158" s="296"/>
      <c r="AK158" s="297"/>
      <c r="AL158" s="295"/>
      <c r="AM158" s="296"/>
      <c r="AN158" s="296"/>
      <c r="AO158" s="297"/>
      <c r="AP158" s="295"/>
      <c r="AQ158" s="296"/>
      <c r="AR158" s="296"/>
      <c r="AS158" s="297"/>
      <c r="AT158" s="8"/>
      <c r="AU158" s="8"/>
    </row>
    <row r="159" spans="1:47" ht="51" customHeight="1" x14ac:dyDescent="0.2">
      <c r="A159" s="309" t="s">
        <v>331</v>
      </c>
      <c r="B159" s="310"/>
      <c r="C159" s="310"/>
      <c r="D159" s="310"/>
      <c r="E159" s="310"/>
      <c r="F159" s="310"/>
      <c r="G159" s="310"/>
      <c r="H159" s="310"/>
      <c r="I159" s="311"/>
      <c r="J159" s="301" t="s">
        <v>444</v>
      </c>
      <c r="K159" s="302"/>
      <c r="L159" s="303"/>
      <c r="M159" s="304">
        <v>113</v>
      </c>
      <c r="N159" s="305"/>
      <c r="O159" s="306"/>
      <c r="P159" s="295">
        <f t="shared" si="2"/>
        <v>0</v>
      </c>
      <c r="Q159" s="296"/>
      <c r="R159" s="296"/>
      <c r="S159" s="296"/>
      <c r="T159" s="297"/>
      <c r="U159" s="295"/>
      <c r="V159" s="296"/>
      <c r="W159" s="296"/>
      <c r="X159" s="296"/>
      <c r="Y159" s="297"/>
      <c r="Z159" s="295"/>
      <c r="AA159" s="296"/>
      <c r="AB159" s="296"/>
      <c r="AC159" s="297"/>
      <c r="AD159" s="295"/>
      <c r="AE159" s="296"/>
      <c r="AF159" s="296"/>
      <c r="AG159" s="297"/>
      <c r="AH159" s="295"/>
      <c r="AI159" s="296"/>
      <c r="AJ159" s="296"/>
      <c r="AK159" s="297"/>
      <c r="AL159" s="295"/>
      <c r="AM159" s="296"/>
      <c r="AN159" s="296"/>
      <c r="AO159" s="297"/>
      <c r="AP159" s="295"/>
      <c r="AQ159" s="296"/>
      <c r="AR159" s="296"/>
      <c r="AS159" s="297"/>
      <c r="AT159" s="8"/>
      <c r="AU159" s="8"/>
    </row>
    <row r="160" spans="1:47" ht="51" customHeight="1" x14ac:dyDescent="0.2">
      <c r="A160" s="309" t="s">
        <v>332</v>
      </c>
      <c r="B160" s="310"/>
      <c r="C160" s="310"/>
      <c r="D160" s="310"/>
      <c r="E160" s="310"/>
      <c r="F160" s="310"/>
      <c r="G160" s="310"/>
      <c r="H160" s="310"/>
      <c r="I160" s="311"/>
      <c r="J160" s="301" t="s">
        <v>445</v>
      </c>
      <c r="K160" s="302"/>
      <c r="L160" s="303"/>
      <c r="M160" s="304">
        <v>119</v>
      </c>
      <c r="N160" s="305"/>
      <c r="O160" s="306"/>
      <c r="P160" s="295">
        <f t="shared" si="2"/>
        <v>5288309.9400000004</v>
      </c>
      <c r="Q160" s="296"/>
      <c r="R160" s="296"/>
      <c r="S160" s="296"/>
      <c r="T160" s="297"/>
      <c r="U160" s="295">
        <v>5288309.9400000004</v>
      </c>
      <c r="V160" s="296"/>
      <c r="W160" s="296"/>
      <c r="X160" s="296"/>
      <c r="Y160" s="297"/>
      <c r="Z160" s="295"/>
      <c r="AA160" s="296"/>
      <c r="AB160" s="296"/>
      <c r="AC160" s="297"/>
      <c r="AD160" s="295"/>
      <c r="AE160" s="296"/>
      <c r="AF160" s="296"/>
      <c r="AG160" s="297"/>
      <c r="AH160" s="295"/>
      <c r="AI160" s="296"/>
      <c r="AJ160" s="296"/>
      <c r="AK160" s="297"/>
      <c r="AL160" s="295"/>
      <c r="AM160" s="296"/>
      <c r="AN160" s="296"/>
      <c r="AO160" s="297"/>
      <c r="AP160" s="295"/>
      <c r="AQ160" s="296"/>
      <c r="AR160" s="296"/>
      <c r="AS160" s="297"/>
      <c r="AT160" s="8"/>
      <c r="AU160" s="8"/>
    </row>
    <row r="161" spans="1:47" ht="25.5" customHeight="1" x14ac:dyDescent="0.2">
      <c r="A161" s="309" t="s">
        <v>333</v>
      </c>
      <c r="B161" s="310"/>
      <c r="C161" s="310"/>
      <c r="D161" s="310"/>
      <c r="E161" s="310"/>
      <c r="F161" s="310"/>
      <c r="G161" s="310"/>
      <c r="H161" s="310"/>
      <c r="I161" s="311"/>
      <c r="J161" s="304">
        <v>220</v>
      </c>
      <c r="K161" s="305"/>
      <c r="L161" s="306"/>
      <c r="M161" s="304">
        <v>300</v>
      </c>
      <c r="N161" s="305"/>
      <c r="O161" s="306"/>
      <c r="P161" s="295">
        <f t="shared" si="2"/>
        <v>2700</v>
      </c>
      <c r="Q161" s="296"/>
      <c r="R161" s="296"/>
      <c r="S161" s="296"/>
      <c r="T161" s="297"/>
      <c r="U161" s="295">
        <f>SUM(U162:Y166)</f>
        <v>0</v>
      </c>
      <c r="V161" s="296"/>
      <c r="W161" s="296"/>
      <c r="X161" s="296"/>
      <c r="Y161" s="297"/>
      <c r="Z161" s="295">
        <f>SUM(Z162:AC166)</f>
        <v>2700</v>
      </c>
      <c r="AA161" s="296"/>
      <c r="AB161" s="296"/>
      <c r="AC161" s="297"/>
      <c r="AD161" s="295">
        <f>SUM(AD162:AG166)</f>
        <v>0</v>
      </c>
      <c r="AE161" s="296"/>
      <c r="AF161" s="296"/>
      <c r="AG161" s="297"/>
      <c r="AH161" s="301">
        <f>SUM(AH162:AK166)</f>
        <v>0</v>
      </c>
      <c r="AI161" s="302"/>
      <c r="AJ161" s="302"/>
      <c r="AK161" s="303"/>
      <c r="AL161" s="301">
        <f>SUM(AL162:AO166)</f>
        <v>0</v>
      </c>
      <c r="AM161" s="302"/>
      <c r="AN161" s="302"/>
      <c r="AO161" s="303"/>
      <c r="AP161" s="301">
        <f>SUM(AP162:AS166)</f>
        <v>0</v>
      </c>
      <c r="AQ161" s="302"/>
      <c r="AR161" s="302"/>
      <c r="AS161" s="303"/>
      <c r="AT161" s="8"/>
      <c r="AU161" s="8"/>
    </row>
    <row r="162" spans="1:47" x14ac:dyDescent="0.2">
      <c r="A162" s="350" t="s">
        <v>334</v>
      </c>
      <c r="B162" s="351"/>
      <c r="C162" s="351"/>
      <c r="D162" s="351"/>
      <c r="E162" s="351"/>
      <c r="F162" s="351"/>
      <c r="G162" s="351"/>
      <c r="H162" s="351"/>
      <c r="I162" s="352"/>
      <c r="J162" s="325">
        <v>221</v>
      </c>
      <c r="K162" s="326"/>
      <c r="L162" s="327"/>
      <c r="M162" s="325">
        <v>321</v>
      </c>
      <c r="N162" s="326"/>
      <c r="O162" s="327"/>
      <c r="P162" s="313">
        <f t="shared" si="2"/>
        <v>0</v>
      </c>
      <c r="Q162" s="314"/>
      <c r="R162" s="314"/>
      <c r="S162" s="314"/>
      <c r="T162" s="315"/>
      <c r="U162" s="319"/>
      <c r="V162" s="320"/>
      <c r="W162" s="320"/>
      <c r="X162" s="320"/>
      <c r="Y162" s="321"/>
      <c r="Z162" s="313"/>
      <c r="AA162" s="314"/>
      <c r="AB162" s="314"/>
      <c r="AC162" s="315"/>
      <c r="AD162" s="313"/>
      <c r="AE162" s="314"/>
      <c r="AF162" s="314"/>
      <c r="AG162" s="315"/>
      <c r="AH162" s="313"/>
      <c r="AI162" s="314"/>
      <c r="AJ162" s="314"/>
      <c r="AK162" s="315"/>
      <c r="AL162" s="331"/>
      <c r="AM162" s="332"/>
      <c r="AN162" s="332"/>
      <c r="AO162" s="333"/>
      <c r="AP162" s="331"/>
      <c r="AQ162" s="332"/>
      <c r="AR162" s="332"/>
      <c r="AS162" s="333"/>
      <c r="AT162" s="8"/>
      <c r="AU162" s="8"/>
    </row>
    <row r="163" spans="1:47" ht="38.25" customHeight="1" x14ac:dyDescent="0.2">
      <c r="A163" s="347" t="s">
        <v>335</v>
      </c>
      <c r="B163" s="348"/>
      <c r="C163" s="348"/>
      <c r="D163" s="348"/>
      <c r="E163" s="348"/>
      <c r="F163" s="348"/>
      <c r="G163" s="348"/>
      <c r="H163" s="348"/>
      <c r="I163" s="349"/>
      <c r="J163" s="328"/>
      <c r="K163" s="329"/>
      <c r="L163" s="330"/>
      <c r="M163" s="328"/>
      <c r="N163" s="329"/>
      <c r="O163" s="330"/>
      <c r="P163" s="316">
        <f t="shared" si="2"/>
        <v>0</v>
      </c>
      <c r="Q163" s="317"/>
      <c r="R163" s="317"/>
      <c r="S163" s="317"/>
      <c r="T163" s="318"/>
      <c r="U163" s="322"/>
      <c r="V163" s="323"/>
      <c r="W163" s="323"/>
      <c r="X163" s="323"/>
      <c r="Y163" s="324"/>
      <c r="Z163" s="316"/>
      <c r="AA163" s="317"/>
      <c r="AB163" s="317"/>
      <c r="AC163" s="318"/>
      <c r="AD163" s="316"/>
      <c r="AE163" s="317"/>
      <c r="AF163" s="317"/>
      <c r="AG163" s="318"/>
      <c r="AH163" s="316"/>
      <c r="AI163" s="317"/>
      <c r="AJ163" s="317"/>
      <c r="AK163" s="318"/>
      <c r="AL163" s="334"/>
      <c r="AM163" s="335"/>
      <c r="AN163" s="335"/>
      <c r="AO163" s="336"/>
      <c r="AP163" s="334"/>
      <c r="AQ163" s="335"/>
      <c r="AR163" s="335"/>
      <c r="AS163" s="336"/>
      <c r="AT163" s="8"/>
      <c r="AU163" s="8"/>
    </row>
    <row r="164" spans="1:47" ht="38.25" customHeight="1" x14ac:dyDescent="0.2">
      <c r="A164" s="309" t="s">
        <v>431</v>
      </c>
      <c r="B164" s="310"/>
      <c r="C164" s="310"/>
      <c r="D164" s="310"/>
      <c r="E164" s="310"/>
      <c r="F164" s="310"/>
      <c r="G164" s="310"/>
      <c r="H164" s="310"/>
      <c r="I164" s="311"/>
      <c r="J164" s="304">
        <v>222</v>
      </c>
      <c r="K164" s="305"/>
      <c r="L164" s="306"/>
      <c r="M164" s="304">
        <v>323</v>
      </c>
      <c r="N164" s="305"/>
      <c r="O164" s="306"/>
      <c r="P164" s="295">
        <f t="shared" ref="P164" si="3">SUM(U164:AS164)</f>
        <v>0</v>
      </c>
      <c r="Q164" s="296"/>
      <c r="R164" s="296"/>
      <c r="S164" s="296"/>
      <c r="T164" s="297"/>
      <c r="U164" s="353"/>
      <c r="V164" s="354"/>
      <c r="W164" s="354"/>
      <c r="X164" s="354"/>
      <c r="Y164" s="355"/>
      <c r="Z164" s="295"/>
      <c r="AA164" s="296"/>
      <c r="AB164" s="296"/>
      <c r="AC164" s="297"/>
      <c r="AD164" s="295"/>
      <c r="AE164" s="296"/>
      <c r="AF164" s="296"/>
      <c r="AG164" s="297"/>
      <c r="AH164" s="295"/>
      <c r="AI164" s="296"/>
      <c r="AJ164" s="296"/>
      <c r="AK164" s="297"/>
      <c r="AL164" s="301"/>
      <c r="AM164" s="302"/>
      <c r="AN164" s="302"/>
      <c r="AO164" s="303"/>
      <c r="AP164" s="301"/>
      <c r="AQ164" s="302"/>
      <c r="AR164" s="302"/>
      <c r="AS164" s="303"/>
      <c r="AT164" s="8"/>
      <c r="AU164" s="8"/>
    </row>
    <row r="165" spans="1:47" x14ac:dyDescent="0.2">
      <c r="A165" s="309" t="s">
        <v>336</v>
      </c>
      <c r="B165" s="310"/>
      <c r="C165" s="310"/>
      <c r="D165" s="310"/>
      <c r="E165" s="310"/>
      <c r="F165" s="310"/>
      <c r="G165" s="310"/>
      <c r="H165" s="310"/>
      <c r="I165" s="311"/>
      <c r="J165" s="304">
        <v>223</v>
      </c>
      <c r="K165" s="305"/>
      <c r="L165" s="306"/>
      <c r="M165" s="304">
        <v>340</v>
      </c>
      <c r="N165" s="305"/>
      <c r="O165" s="306"/>
      <c r="P165" s="295">
        <f t="shared" si="2"/>
        <v>2700</v>
      </c>
      <c r="Q165" s="296"/>
      <c r="R165" s="296"/>
      <c r="S165" s="296"/>
      <c r="T165" s="297"/>
      <c r="U165" s="353"/>
      <c r="V165" s="354"/>
      <c r="W165" s="354"/>
      <c r="X165" s="354"/>
      <c r="Y165" s="355"/>
      <c r="Z165" s="295">
        <v>2700</v>
      </c>
      <c r="AA165" s="296"/>
      <c r="AB165" s="296"/>
      <c r="AC165" s="297"/>
      <c r="AD165" s="295"/>
      <c r="AE165" s="296"/>
      <c r="AF165" s="296"/>
      <c r="AG165" s="297"/>
      <c r="AH165" s="295"/>
      <c r="AI165" s="296"/>
      <c r="AJ165" s="296"/>
      <c r="AK165" s="297"/>
      <c r="AL165" s="301"/>
      <c r="AM165" s="302"/>
      <c r="AN165" s="302"/>
      <c r="AO165" s="303"/>
      <c r="AP165" s="301"/>
      <c r="AQ165" s="302"/>
      <c r="AR165" s="302"/>
      <c r="AS165" s="303"/>
      <c r="AT165" s="8"/>
      <c r="AU165" s="8"/>
    </row>
    <row r="166" spans="1:47" x14ac:dyDescent="0.2">
      <c r="A166" s="309" t="s">
        <v>337</v>
      </c>
      <c r="B166" s="310"/>
      <c r="C166" s="310"/>
      <c r="D166" s="310"/>
      <c r="E166" s="310"/>
      <c r="F166" s="310"/>
      <c r="G166" s="310"/>
      <c r="H166" s="310"/>
      <c r="I166" s="311"/>
      <c r="J166" s="304">
        <v>224</v>
      </c>
      <c r="K166" s="305"/>
      <c r="L166" s="306"/>
      <c r="M166" s="304">
        <v>350</v>
      </c>
      <c r="N166" s="305"/>
      <c r="O166" s="306"/>
      <c r="P166" s="295">
        <f t="shared" si="2"/>
        <v>0</v>
      </c>
      <c r="Q166" s="296"/>
      <c r="R166" s="296"/>
      <c r="S166" s="296"/>
      <c r="T166" s="297"/>
      <c r="U166" s="353"/>
      <c r="V166" s="354"/>
      <c r="W166" s="354"/>
      <c r="X166" s="354"/>
      <c r="Y166" s="355"/>
      <c r="Z166" s="295"/>
      <c r="AA166" s="296"/>
      <c r="AB166" s="296"/>
      <c r="AC166" s="297"/>
      <c r="AD166" s="295"/>
      <c r="AE166" s="296"/>
      <c r="AF166" s="296"/>
      <c r="AG166" s="297"/>
      <c r="AH166" s="295"/>
      <c r="AI166" s="296"/>
      <c r="AJ166" s="296"/>
      <c r="AK166" s="297"/>
      <c r="AL166" s="301"/>
      <c r="AM166" s="302"/>
      <c r="AN166" s="302"/>
      <c r="AO166" s="303"/>
      <c r="AP166" s="301"/>
      <c r="AQ166" s="302"/>
      <c r="AR166" s="302"/>
      <c r="AS166" s="303"/>
      <c r="AT166" s="8"/>
      <c r="AU166" s="8"/>
    </row>
    <row r="167" spans="1:47" ht="27" customHeight="1" x14ac:dyDescent="0.2">
      <c r="A167" s="309" t="s">
        <v>341</v>
      </c>
      <c r="B167" s="310"/>
      <c r="C167" s="310"/>
      <c r="D167" s="310"/>
      <c r="E167" s="310"/>
      <c r="F167" s="310"/>
      <c r="G167" s="310"/>
      <c r="H167" s="310"/>
      <c r="I167" s="311"/>
      <c r="J167" s="304">
        <v>230</v>
      </c>
      <c r="K167" s="305"/>
      <c r="L167" s="306"/>
      <c r="M167" s="304">
        <v>850</v>
      </c>
      <c r="N167" s="305"/>
      <c r="O167" s="306"/>
      <c r="P167" s="295">
        <f t="shared" si="2"/>
        <v>1114458.75</v>
      </c>
      <c r="Q167" s="296"/>
      <c r="R167" s="296"/>
      <c r="S167" s="296"/>
      <c r="T167" s="297"/>
      <c r="U167" s="295">
        <f>SUM(U168:Y171)</f>
        <v>1114458.75</v>
      </c>
      <c r="V167" s="296"/>
      <c r="W167" s="296"/>
      <c r="X167" s="296"/>
      <c r="Y167" s="297"/>
      <c r="Z167" s="295">
        <f>SUM(Z168:AC171)</f>
        <v>0</v>
      </c>
      <c r="AA167" s="296"/>
      <c r="AB167" s="296"/>
      <c r="AC167" s="297"/>
      <c r="AD167" s="295">
        <f>SUM(AD168:AG171)</f>
        <v>0</v>
      </c>
      <c r="AE167" s="296"/>
      <c r="AF167" s="296"/>
      <c r="AG167" s="297"/>
      <c r="AH167" s="301">
        <f>SUM(AH168:AK171)</f>
        <v>0</v>
      </c>
      <c r="AI167" s="302"/>
      <c r="AJ167" s="302"/>
      <c r="AK167" s="303"/>
      <c r="AL167" s="301">
        <f>SUM(AL168:AO171)</f>
        <v>0</v>
      </c>
      <c r="AM167" s="302"/>
      <c r="AN167" s="302"/>
      <c r="AO167" s="303"/>
      <c r="AP167" s="301">
        <f>SUM(AP168:AS171)</f>
        <v>0</v>
      </c>
      <c r="AQ167" s="302"/>
      <c r="AR167" s="302"/>
      <c r="AS167" s="303"/>
      <c r="AT167" s="8"/>
      <c r="AU167" s="8"/>
    </row>
    <row r="168" spans="1:47" x14ac:dyDescent="0.2">
      <c r="A168" s="350" t="s">
        <v>339</v>
      </c>
      <c r="B168" s="351"/>
      <c r="C168" s="351"/>
      <c r="D168" s="351"/>
      <c r="E168" s="351"/>
      <c r="F168" s="351"/>
      <c r="G168" s="351"/>
      <c r="H168" s="351"/>
      <c r="I168" s="352"/>
      <c r="J168" s="325">
        <v>231</v>
      </c>
      <c r="K168" s="326"/>
      <c r="L168" s="327"/>
      <c r="M168" s="325">
        <v>851</v>
      </c>
      <c r="N168" s="326"/>
      <c r="O168" s="327"/>
      <c r="P168" s="313">
        <f t="shared" si="2"/>
        <v>1112886.96</v>
      </c>
      <c r="Q168" s="314"/>
      <c r="R168" s="314"/>
      <c r="S168" s="314"/>
      <c r="T168" s="315"/>
      <c r="U168" s="489">
        <v>1112886.96</v>
      </c>
      <c r="V168" s="490"/>
      <c r="W168" s="490"/>
      <c r="X168" s="490"/>
      <c r="Y168" s="491"/>
      <c r="Z168" s="313"/>
      <c r="AA168" s="314"/>
      <c r="AB168" s="314"/>
      <c r="AC168" s="315"/>
      <c r="AD168" s="313"/>
      <c r="AE168" s="314"/>
      <c r="AF168" s="314"/>
      <c r="AG168" s="315"/>
      <c r="AH168" s="313"/>
      <c r="AI168" s="314"/>
      <c r="AJ168" s="314"/>
      <c r="AK168" s="315"/>
      <c r="AL168" s="331"/>
      <c r="AM168" s="332"/>
      <c r="AN168" s="332"/>
      <c r="AO168" s="333"/>
      <c r="AP168" s="331"/>
      <c r="AQ168" s="332"/>
      <c r="AR168" s="332"/>
      <c r="AS168" s="333"/>
      <c r="AT168" s="8"/>
      <c r="AU168" s="8"/>
    </row>
    <row r="169" spans="1:47" ht="25.5" customHeight="1" x14ac:dyDescent="0.2">
      <c r="A169" s="347" t="s">
        <v>342</v>
      </c>
      <c r="B169" s="348"/>
      <c r="C169" s="348"/>
      <c r="D169" s="348"/>
      <c r="E169" s="348"/>
      <c r="F169" s="348"/>
      <c r="G169" s="348"/>
      <c r="H169" s="348"/>
      <c r="I169" s="349"/>
      <c r="J169" s="328"/>
      <c r="K169" s="329"/>
      <c r="L169" s="330"/>
      <c r="M169" s="328"/>
      <c r="N169" s="329"/>
      <c r="O169" s="330"/>
      <c r="P169" s="316">
        <f t="shared" si="2"/>
        <v>0</v>
      </c>
      <c r="Q169" s="317"/>
      <c r="R169" s="317"/>
      <c r="S169" s="317"/>
      <c r="T169" s="318"/>
      <c r="U169" s="492"/>
      <c r="V169" s="493"/>
      <c r="W169" s="493"/>
      <c r="X169" s="493"/>
      <c r="Y169" s="494"/>
      <c r="Z169" s="316"/>
      <c r="AA169" s="317"/>
      <c r="AB169" s="317"/>
      <c r="AC169" s="318"/>
      <c r="AD169" s="316"/>
      <c r="AE169" s="317"/>
      <c r="AF169" s="317"/>
      <c r="AG169" s="318"/>
      <c r="AH169" s="316"/>
      <c r="AI169" s="317"/>
      <c r="AJ169" s="317"/>
      <c r="AK169" s="318"/>
      <c r="AL169" s="334"/>
      <c r="AM169" s="335"/>
      <c r="AN169" s="335"/>
      <c r="AO169" s="336"/>
      <c r="AP169" s="334"/>
      <c r="AQ169" s="335"/>
      <c r="AR169" s="335"/>
      <c r="AS169" s="336"/>
      <c r="AT169" s="8"/>
      <c r="AU169" s="8"/>
    </row>
    <row r="170" spans="1:47" x14ac:dyDescent="0.2">
      <c r="A170" s="309" t="s">
        <v>343</v>
      </c>
      <c r="B170" s="310"/>
      <c r="C170" s="310"/>
      <c r="D170" s="310"/>
      <c r="E170" s="310"/>
      <c r="F170" s="310"/>
      <c r="G170" s="310"/>
      <c r="H170" s="310"/>
      <c r="I170" s="311"/>
      <c r="J170" s="304">
        <v>232</v>
      </c>
      <c r="K170" s="305"/>
      <c r="L170" s="306"/>
      <c r="M170" s="304">
        <v>852</v>
      </c>
      <c r="N170" s="305"/>
      <c r="O170" s="306"/>
      <c r="P170" s="295">
        <f t="shared" si="2"/>
        <v>0</v>
      </c>
      <c r="Q170" s="296"/>
      <c r="R170" s="296"/>
      <c r="S170" s="296"/>
      <c r="T170" s="297"/>
      <c r="U170" s="353"/>
      <c r="V170" s="354"/>
      <c r="W170" s="354"/>
      <c r="X170" s="354"/>
      <c r="Y170" s="355"/>
      <c r="Z170" s="295"/>
      <c r="AA170" s="296"/>
      <c r="AB170" s="296"/>
      <c r="AC170" s="297"/>
      <c r="AD170" s="295"/>
      <c r="AE170" s="296"/>
      <c r="AF170" s="296"/>
      <c r="AG170" s="297"/>
      <c r="AH170" s="295"/>
      <c r="AI170" s="296"/>
      <c r="AJ170" s="296"/>
      <c r="AK170" s="297"/>
      <c r="AL170" s="301"/>
      <c r="AM170" s="302"/>
      <c r="AN170" s="302"/>
      <c r="AO170" s="303"/>
      <c r="AP170" s="301"/>
      <c r="AQ170" s="302"/>
      <c r="AR170" s="302"/>
      <c r="AS170" s="303"/>
      <c r="AT170" s="8"/>
      <c r="AU170" s="8"/>
    </row>
    <row r="171" spans="1:47" ht="12.75" customHeight="1" x14ac:dyDescent="0.2">
      <c r="A171" s="309" t="s">
        <v>344</v>
      </c>
      <c r="B171" s="310"/>
      <c r="C171" s="310"/>
      <c r="D171" s="310"/>
      <c r="E171" s="310"/>
      <c r="F171" s="310"/>
      <c r="G171" s="310"/>
      <c r="H171" s="310"/>
      <c r="I171" s="311"/>
      <c r="J171" s="304">
        <v>233</v>
      </c>
      <c r="K171" s="305"/>
      <c r="L171" s="306"/>
      <c r="M171" s="304">
        <v>853</v>
      </c>
      <c r="N171" s="305"/>
      <c r="O171" s="306"/>
      <c r="P171" s="295">
        <f t="shared" si="2"/>
        <v>1571.79</v>
      </c>
      <c r="Q171" s="296"/>
      <c r="R171" s="296"/>
      <c r="S171" s="296"/>
      <c r="T171" s="297"/>
      <c r="U171" s="353">
        <v>1571.79</v>
      </c>
      <c r="V171" s="354"/>
      <c r="W171" s="354"/>
      <c r="X171" s="354"/>
      <c r="Y171" s="355"/>
      <c r="Z171" s="295"/>
      <c r="AA171" s="296"/>
      <c r="AB171" s="296"/>
      <c r="AC171" s="297"/>
      <c r="AD171" s="295"/>
      <c r="AE171" s="296"/>
      <c r="AF171" s="296"/>
      <c r="AG171" s="297"/>
      <c r="AH171" s="295"/>
      <c r="AI171" s="296"/>
      <c r="AJ171" s="296"/>
      <c r="AK171" s="297"/>
      <c r="AL171" s="301"/>
      <c r="AM171" s="302"/>
      <c r="AN171" s="302"/>
      <c r="AO171" s="303"/>
      <c r="AP171" s="301"/>
      <c r="AQ171" s="302"/>
      <c r="AR171" s="302"/>
      <c r="AS171" s="303"/>
      <c r="AT171" s="8"/>
      <c r="AU171" s="8"/>
    </row>
    <row r="172" spans="1:47" ht="30" customHeight="1" x14ac:dyDescent="0.2">
      <c r="A172" s="309" t="s">
        <v>429</v>
      </c>
      <c r="B172" s="310"/>
      <c r="C172" s="310"/>
      <c r="D172" s="310"/>
      <c r="E172" s="310"/>
      <c r="F172" s="310"/>
      <c r="G172" s="310"/>
      <c r="H172" s="310"/>
      <c r="I172" s="311"/>
      <c r="J172" s="304">
        <v>250</v>
      </c>
      <c r="K172" s="305"/>
      <c r="L172" s="306"/>
      <c r="M172" s="304">
        <v>244</v>
      </c>
      <c r="N172" s="305"/>
      <c r="O172" s="306"/>
      <c r="P172" s="295">
        <f t="shared" ref="P172" si="4">SUM(U172:AS172)</f>
        <v>0</v>
      </c>
      <c r="Q172" s="296"/>
      <c r="R172" s="296"/>
      <c r="S172" s="296"/>
      <c r="T172" s="297"/>
      <c r="U172" s="353"/>
      <c r="V172" s="354"/>
      <c r="W172" s="354"/>
      <c r="X172" s="354"/>
      <c r="Y172" s="355"/>
      <c r="Z172" s="295"/>
      <c r="AA172" s="296"/>
      <c r="AB172" s="296"/>
      <c r="AC172" s="297"/>
      <c r="AD172" s="295"/>
      <c r="AE172" s="296"/>
      <c r="AF172" s="296"/>
      <c r="AG172" s="297"/>
      <c r="AH172" s="295"/>
      <c r="AI172" s="296"/>
      <c r="AJ172" s="296"/>
      <c r="AK172" s="297"/>
      <c r="AL172" s="301"/>
      <c r="AM172" s="302"/>
      <c r="AN172" s="302"/>
      <c r="AO172" s="303"/>
      <c r="AP172" s="301"/>
      <c r="AQ172" s="302"/>
      <c r="AR172" s="302"/>
      <c r="AS172" s="303"/>
      <c r="AT172" s="8"/>
      <c r="AU172" s="8"/>
    </row>
    <row r="173" spans="1:47" ht="25.5" customHeight="1" x14ac:dyDescent="0.2">
      <c r="A173" s="309" t="s">
        <v>345</v>
      </c>
      <c r="B173" s="310"/>
      <c r="C173" s="310"/>
      <c r="D173" s="310"/>
      <c r="E173" s="310"/>
      <c r="F173" s="310"/>
      <c r="G173" s="310"/>
      <c r="H173" s="310"/>
      <c r="I173" s="311"/>
      <c r="J173" s="304">
        <v>260</v>
      </c>
      <c r="K173" s="305"/>
      <c r="L173" s="306"/>
      <c r="M173" s="301" t="s">
        <v>49</v>
      </c>
      <c r="N173" s="302"/>
      <c r="O173" s="303"/>
      <c r="P173" s="295">
        <f t="shared" si="2"/>
        <v>4466393.87</v>
      </c>
      <c r="Q173" s="296"/>
      <c r="R173" s="296"/>
      <c r="S173" s="296"/>
      <c r="T173" s="297"/>
      <c r="U173" s="295">
        <f>U174</f>
        <v>3627999.87</v>
      </c>
      <c r="V173" s="296"/>
      <c r="W173" s="296"/>
      <c r="X173" s="296"/>
      <c r="Y173" s="297"/>
      <c r="Z173" s="295">
        <f>Z174</f>
        <v>67822</v>
      </c>
      <c r="AA173" s="296"/>
      <c r="AB173" s="296"/>
      <c r="AC173" s="297"/>
      <c r="AD173" s="295">
        <f>AD174</f>
        <v>0</v>
      </c>
      <c r="AE173" s="296"/>
      <c r="AF173" s="296"/>
      <c r="AG173" s="297"/>
      <c r="AH173" s="301">
        <f>AH174</f>
        <v>0</v>
      </c>
      <c r="AI173" s="302"/>
      <c r="AJ173" s="302"/>
      <c r="AK173" s="303"/>
      <c r="AL173" s="301">
        <f>AL174-AL172</f>
        <v>770572</v>
      </c>
      <c r="AM173" s="302"/>
      <c r="AN173" s="302"/>
      <c r="AO173" s="303"/>
      <c r="AP173" s="301">
        <f>AP174</f>
        <v>0</v>
      </c>
      <c r="AQ173" s="302"/>
      <c r="AR173" s="302"/>
      <c r="AS173" s="303"/>
      <c r="AT173" s="8"/>
      <c r="AU173" s="8"/>
    </row>
    <row r="174" spans="1:47" x14ac:dyDescent="0.2">
      <c r="A174" s="350" t="s">
        <v>339</v>
      </c>
      <c r="B174" s="351"/>
      <c r="C174" s="351"/>
      <c r="D174" s="351"/>
      <c r="E174" s="351"/>
      <c r="F174" s="351"/>
      <c r="G174" s="351"/>
      <c r="H174" s="351"/>
      <c r="I174" s="352"/>
      <c r="J174" s="325">
        <v>261</v>
      </c>
      <c r="K174" s="326"/>
      <c r="L174" s="327"/>
      <c r="M174" s="325">
        <v>244</v>
      </c>
      <c r="N174" s="326"/>
      <c r="O174" s="327"/>
      <c r="P174" s="313">
        <f t="shared" si="2"/>
        <v>4466393.87</v>
      </c>
      <c r="Q174" s="314"/>
      <c r="R174" s="314"/>
      <c r="S174" s="314"/>
      <c r="T174" s="315"/>
      <c r="U174" s="483">
        <f>10241.18+1571648.54+140294.22+53809.77+724967.16+237354.13+223818.95+15355.92+3385.92+39745.08+217279+25685+364415</f>
        <v>3627999.87</v>
      </c>
      <c r="V174" s="320"/>
      <c r="W174" s="320"/>
      <c r="X174" s="320"/>
      <c r="Y174" s="321"/>
      <c r="Z174" s="313">
        <f>18760+49062</f>
        <v>67822</v>
      </c>
      <c r="AA174" s="314"/>
      <c r="AB174" s="314"/>
      <c r="AC174" s="315"/>
      <c r="AD174" s="313"/>
      <c r="AE174" s="314"/>
      <c r="AF174" s="314"/>
      <c r="AG174" s="315"/>
      <c r="AH174" s="313"/>
      <c r="AI174" s="314"/>
      <c r="AJ174" s="314"/>
      <c r="AK174" s="315"/>
      <c r="AL174" s="331">
        <f>5000+389746+10566+73260+137504+95896+58600</f>
        <v>770572</v>
      </c>
      <c r="AM174" s="332"/>
      <c r="AN174" s="332"/>
      <c r="AO174" s="333"/>
      <c r="AP174" s="331"/>
      <c r="AQ174" s="332"/>
      <c r="AR174" s="332"/>
      <c r="AS174" s="333"/>
      <c r="AT174" s="8"/>
      <c r="AU174" s="8"/>
    </row>
    <row r="175" spans="1:47" ht="38.25" customHeight="1" x14ac:dyDescent="0.2">
      <c r="A175" s="347" t="s">
        <v>346</v>
      </c>
      <c r="B175" s="348"/>
      <c r="C175" s="348"/>
      <c r="D175" s="348"/>
      <c r="E175" s="348"/>
      <c r="F175" s="348"/>
      <c r="G175" s="348"/>
      <c r="H175" s="348"/>
      <c r="I175" s="349"/>
      <c r="J175" s="328"/>
      <c r="K175" s="329"/>
      <c r="L175" s="330"/>
      <c r="M175" s="328"/>
      <c r="N175" s="329"/>
      <c r="O175" s="330"/>
      <c r="P175" s="316">
        <f t="shared" si="2"/>
        <v>0</v>
      </c>
      <c r="Q175" s="317"/>
      <c r="R175" s="317"/>
      <c r="S175" s="317"/>
      <c r="T175" s="318"/>
      <c r="U175" s="322"/>
      <c r="V175" s="323"/>
      <c r="W175" s="323"/>
      <c r="X175" s="323"/>
      <c r="Y175" s="324"/>
      <c r="Z175" s="316"/>
      <c r="AA175" s="317"/>
      <c r="AB175" s="317"/>
      <c r="AC175" s="318"/>
      <c r="AD175" s="316"/>
      <c r="AE175" s="317"/>
      <c r="AF175" s="317"/>
      <c r="AG175" s="318"/>
      <c r="AH175" s="316"/>
      <c r="AI175" s="317"/>
      <c r="AJ175" s="317"/>
      <c r="AK175" s="318"/>
      <c r="AL175" s="334"/>
      <c r="AM175" s="335"/>
      <c r="AN175" s="335"/>
      <c r="AO175" s="336"/>
      <c r="AP175" s="334"/>
      <c r="AQ175" s="335"/>
      <c r="AR175" s="335"/>
      <c r="AS175" s="336"/>
      <c r="AT175" s="8"/>
      <c r="AU175" s="8"/>
    </row>
    <row r="176" spans="1:47" x14ac:dyDescent="0.2">
      <c r="A176" s="309" t="s">
        <v>338</v>
      </c>
      <c r="B176" s="310"/>
      <c r="C176" s="310"/>
      <c r="D176" s="310"/>
      <c r="E176" s="310"/>
      <c r="F176" s="310"/>
      <c r="G176" s="310"/>
      <c r="H176" s="310"/>
      <c r="I176" s="311"/>
      <c r="J176" s="304">
        <v>270</v>
      </c>
      <c r="K176" s="305"/>
      <c r="L176" s="306"/>
      <c r="M176" s="304">
        <v>830</v>
      </c>
      <c r="N176" s="305"/>
      <c r="O176" s="306"/>
      <c r="P176" s="295">
        <f>SUM(U176:AS176)</f>
        <v>0</v>
      </c>
      <c r="Q176" s="296"/>
      <c r="R176" s="296"/>
      <c r="S176" s="296"/>
      <c r="T176" s="297"/>
      <c r="U176" s="295">
        <f>U177</f>
        <v>0</v>
      </c>
      <c r="V176" s="296"/>
      <c r="W176" s="296"/>
      <c r="X176" s="296"/>
      <c r="Y176" s="297"/>
      <c r="Z176" s="295">
        <f>Z177</f>
        <v>0</v>
      </c>
      <c r="AA176" s="296"/>
      <c r="AB176" s="296"/>
      <c r="AC176" s="297"/>
      <c r="AD176" s="295">
        <f>AD177</f>
        <v>0</v>
      </c>
      <c r="AE176" s="296"/>
      <c r="AF176" s="296"/>
      <c r="AG176" s="297"/>
      <c r="AH176" s="295">
        <f>AH177</f>
        <v>0</v>
      </c>
      <c r="AI176" s="296"/>
      <c r="AJ176" s="296"/>
      <c r="AK176" s="297"/>
      <c r="AL176" s="295">
        <f>AL177</f>
        <v>0</v>
      </c>
      <c r="AM176" s="296"/>
      <c r="AN176" s="296"/>
      <c r="AO176" s="297"/>
      <c r="AP176" s="295">
        <f>AP177</f>
        <v>0</v>
      </c>
      <c r="AQ176" s="296"/>
      <c r="AR176" s="296"/>
      <c r="AS176" s="297"/>
      <c r="AT176" s="8"/>
      <c r="AU176" s="8"/>
    </row>
    <row r="177" spans="1:47" x14ac:dyDescent="0.2">
      <c r="A177" s="350" t="s">
        <v>339</v>
      </c>
      <c r="B177" s="351"/>
      <c r="C177" s="351"/>
      <c r="D177" s="351"/>
      <c r="E177" s="351"/>
      <c r="F177" s="351"/>
      <c r="G177" s="351"/>
      <c r="H177" s="351"/>
      <c r="I177" s="352"/>
      <c r="J177" s="325">
        <v>271</v>
      </c>
      <c r="K177" s="326"/>
      <c r="L177" s="327"/>
      <c r="M177" s="325">
        <v>831</v>
      </c>
      <c r="N177" s="326"/>
      <c r="O177" s="327"/>
      <c r="P177" s="313">
        <f>SUM(U177:AS177)</f>
        <v>0</v>
      </c>
      <c r="Q177" s="314"/>
      <c r="R177" s="314"/>
      <c r="S177" s="314"/>
      <c r="T177" s="315"/>
      <c r="U177" s="319"/>
      <c r="V177" s="320"/>
      <c r="W177" s="320"/>
      <c r="X177" s="320"/>
      <c r="Y177" s="321"/>
      <c r="Z177" s="313"/>
      <c r="AA177" s="314"/>
      <c r="AB177" s="314"/>
      <c r="AC177" s="315"/>
      <c r="AD177" s="313"/>
      <c r="AE177" s="314"/>
      <c r="AF177" s="314"/>
      <c r="AG177" s="315"/>
      <c r="AH177" s="313"/>
      <c r="AI177" s="314"/>
      <c r="AJ177" s="314"/>
      <c r="AK177" s="315"/>
      <c r="AL177" s="331"/>
      <c r="AM177" s="332"/>
      <c r="AN177" s="332"/>
      <c r="AO177" s="333"/>
      <c r="AP177" s="331"/>
      <c r="AQ177" s="332"/>
      <c r="AR177" s="332"/>
      <c r="AS177" s="333"/>
      <c r="AT177" s="8"/>
      <c r="AU177" s="8"/>
    </row>
    <row r="178" spans="1:47" ht="114" customHeight="1" x14ac:dyDescent="0.2">
      <c r="A178" s="347" t="s">
        <v>340</v>
      </c>
      <c r="B178" s="348"/>
      <c r="C178" s="348"/>
      <c r="D178" s="348"/>
      <c r="E178" s="348"/>
      <c r="F178" s="348"/>
      <c r="G178" s="348"/>
      <c r="H178" s="348"/>
      <c r="I178" s="349"/>
      <c r="J178" s="328"/>
      <c r="K178" s="329"/>
      <c r="L178" s="330"/>
      <c r="M178" s="328"/>
      <c r="N178" s="329"/>
      <c r="O178" s="330"/>
      <c r="P178" s="316">
        <f>SUM(U178:AS178)</f>
        <v>0</v>
      </c>
      <c r="Q178" s="317"/>
      <c r="R178" s="317"/>
      <c r="S178" s="317"/>
      <c r="T178" s="318"/>
      <c r="U178" s="322"/>
      <c r="V178" s="323"/>
      <c r="W178" s="323"/>
      <c r="X178" s="323"/>
      <c r="Y178" s="324"/>
      <c r="Z178" s="316"/>
      <c r="AA178" s="317"/>
      <c r="AB178" s="317"/>
      <c r="AC178" s="318"/>
      <c r="AD178" s="316"/>
      <c r="AE178" s="317"/>
      <c r="AF178" s="317"/>
      <c r="AG178" s="318"/>
      <c r="AH178" s="316"/>
      <c r="AI178" s="317"/>
      <c r="AJ178" s="317"/>
      <c r="AK178" s="318"/>
      <c r="AL178" s="334"/>
      <c r="AM178" s="335"/>
      <c r="AN178" s="335"/>
      <c r="AO178" s="336"/>
      <c r="AP178" s="334"/>
      <c r="AQ178" s="335"/>
      <c r="AR178" s="335"/>
      <c r="AS178" s="336"/>
      <c r="AT178" s="8"/>
      <c r="AU178" s="8"/>
    </row>
    <row r="179" spans="1:47" s="10" customFormat="1" x14ac:dyDescent="0.2">
      <c r="A179" s="343" t="s">
        <v>51</v>
      </c>
      <c r="B179" s="344"/>
      <c r="C179" s="344"/>
      <c r="D179" s="344"/>
      <c r="E179" s="344"/>
      <c r="F179" s="344"/>
      <c r="G179" s="344"/>
      <c r="H179" s="344"/>
      <c r="I179" s="345"/>
      <c r="J179" s="304">
        <v>500</v>
      </c>
      <c r="K179" s="305"/>
      <c r="L179" s="306"/>
      <c r="M179" s="301" t="s">
        <v>49</v>
      </c>
      <c r="N179" s="302"/>
      <c r="O179" s="303"/>
      <c r="P179" s="295">
        <f t="shared" si="2"/>
        <v>0</v>
      </c>
      <c r="Q179" s="296"/>
      <c r="R179" s="296"/>
      <c r="S179" s="296"/>
      <c r="T179" s="297"/>
      <c r="U179" s="427"/>
      <c r="V179" s="354"/>
      <c r="W179" s="354"/>
      <c r="X179" s="354"/>
      <c r="Y179" s="355"/>
      <c r="Z179" s="295"/>
      <c r="AA179" s="296"/>
      <c r="AB179" s="296"/>
      <c r="AC179" s="297"/>
      <c r="AD179" s="295"/>
      <c r="AE179" s="296"/>
      <c r="AF179" s="296"/>
      <c r="AG179" s="297"/>
      <c r="AH179" s="295"/>
      <c r="AI179" s="296"/>
      <c r="AJ179" s="296"/>
      <c r="AK179" s="297"/>
      <c r="AL179" s="301"/>
      <c r="AM179" s="302"/>
      <c r="AN179" s="302"/>
      <c r="AO179" s="303"/>
      <c r="AP179" s="301"/>
      <c r="AQ179" s="302"/>
      <c r="AR179" s="302"/>
      <c r="AS179" s="303"/>
      <c r="AT179" s="9"/>
      <c r="AU179" s="9"/>
    </row>
    <row r="180" spans="1:47" x14ac:dyDescent="0.2">
      <c r="A180" s="343" t="s">
        <v>52</v>
      </c>
      <c r="B180" s="344"/>
      <c r="C180" s="344"/>
      <c r="D180" s="344"/>
      <c r="E180" s="344"/>
      <c r="F180" s="344"/>
      <c r="G180" s="344"/>
      <c r="H180" s="344"/>
      <c r="I180" s="345"/>
      <c r="J180" s="304">
        <v>600</v>
      </c>
      <c r="K180" s="305"/>
      <c r="L180" s="306"/>
      <c r="M180" s="301" t="s">
        <v>49</v>
      </c>
      <c r="N180" s="302"/>
      <c r="O180" s="303"/>
      <c r="P180" s="295">
        <f>SUM(U180:AS180)</f>
        <v>0</v>
      </c>
      <c r="Q180" s="296"/>
      <c r="R180" s="296"/>
      <c r="S180" s="296"/>
      <c r="T180" s="297"/>
      <c r="U180" s="295">
        <f>U179+U139-U151</f>
        <v>0</v>
      </c>
      <c r="V180" s="296"/>
      <c r="W180" s="296"/>
      <c r="X180" s="296"/>
      <c r="Y180" s="297"/>
      <c r="Z180" s="295">
        <f>Z179+Z139-Z151</f>
        <v>0</v>
      </c>
      <c r="AA180" s="296"/>
      <c r="AB180" s="296"/>
      <c r="AC180" s="297"/>
      <c r="AD180" s="295">
        <f>AD179+AD139-AD151</f>
        <v>0</v>
      </c>
      <c r="AE180" s="296"/>
      <c r="AF180" s="296"/>
      <c r="AG180" s="297"/>
      <c r="AH180" s="301">
        <f>AH179+AH139-AH151</f>
        <v>0</v>
      </c>
      <c r="AI180" s="302"/>
      <c r="AJ180" s="302"/>
      <c r="AK180" s="303"/>
      <c r="AL180" s="301">
        <f>AL179+AL139-AL151</f>
        <v>0</v>
      </c>
      <c r="AM180" s="302"/>
      <c r="AN180" s="302"/>
      <c r="AO180" s="303"/>
      <c r="AP180" s="301">
        <f>AP179+AP139-AP151</f>
        <v>0</v>
      </c>
      <c r="AQ180" s="302"/>
      <c r="AR180" s="302"/>
      <c r="AS180" s="303"/>
      <c r="AT180" s="8"/>
      <c r="AU180" s="8"/>
    </row>
    <row r="181" spans="1:47" ht="12.75" hidden="1" customHeight="1" x14ac:dyDescent="0.2">
      <c r="A181" s="392" t="s">
        <v>23</v>
      </c>
      <c r="B181" s="392"/>
      <c r="C181" s="392"/>
      <c r="D181" s="392"/>
      <c r="E181" s="392"/>
      <c r="F181" s="392"/>
      <c r="G181" s="392"/>
      <c r="H181" s="392"/>
      <c r="I181" s="392"/>
      <c r="J181" s="359" t="s">
        <v>40</v>
      </c>
      <c r="K181" s="359"/>
      <c r="L181" s="359"/>
      <c r="M181" s="359" t="s">
        <v>41</v>
      </c>
      <c r="N181" s="359"/>
      <c r="O181" s="359"/>
      <c r="P181" s="358" t="s">
        <v>79</v>
      </c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  <c r="AA181" s="358"/>
      <c r="AB181" s="358"/>
      <c r="AC181" s="358"/>
      <c r="AD181" s="358"/>
      <c r="AE181" s="358"/>
      <c r="AF181" s="358"/>
      <c r="AG181" s="358"/>
      <c r="AH181" s="358"/>
      <c r="AI181" s="358"/>
      <c r="AJ181" s="358"/>
      <c r="AK181" s="358"/>
      <c r="AL181" s="358"/>
      <c r="AM181" s="358"/>
      <c r="AN181" s="358"/>
      <c r="AO181" s="358"/>
      <c r="AP181" s="358"/>
      <c r="AQ181" s="358"/>
      <c r="AR181" s="358"/>
      <c r="AS181" s="358"/>
    </row>
    <row r="182" spans="1:47" ht="12.75" hidden="1" customHeight="1" x14ac:dyDescent="0.2">
      <c r="A182" s="392"/>
      <c r="B182" s="392"/>
      <c r="C182" s="392"/>
      <c r="D182" s="392"/>
      <c r="E182" s="392"/>
      <c r="F182" s="392"/>
      <c r="G182" s="392"/>
      <c r="H182" s="392"/>
      <c r="I182" s="392"/>
      <c r="J182" s="359"/>
      <c r="K182" s="359"/>
      <c r="L182" s="359"/>
      <c r="M182" s="359"/>
      <c r="N182" s="359"/>
      <c r="O182" s="359"/>
      <c r="P182" s="358" t="s">
        <v>42</v>
      </c>
      <c r="Q182" s="358"/>
      <c r="R182" s="358"/>
      <c r="S182" s="358"/>
      <c r="T182" s="358"/>
      <c r="U182" s="358" t="s">
        <v>28</v>
      </c>
      <c r="V182" s="358"/>
      <c r="W182" s="358"/>
      <c r="X182" s="358"/>
      <c r="Y182" s="358"/>
      <c r="Z182" s="358"/>
      <c r="AA182" s="358"/>
      <c r="AB182" s="358"/>
      <c r="AC182" s="358"/>
      <c r="AD182" s="358"/>
      <c r="AE182" s="358"/>
      <c r="AF182" s="358"/>
      <c r="AG182" s="358"/>
      <c r="AH182" s="358"/>
      <c r="AI182" s="358"/>
      <c r="AJ182" s="358"/>
      <c r="AK182" s="358"/>
      <c r="AL182" s="358"/>
      <c r="AM182" s="358"/>
      <c r="AN182" s="358"/>
      <c r="AO182" s="358"/>
      <c r="AP182" s="358"/>
      <c r="AQ182" s="358"/>
      <c r="AR182" s="358"/>
      <c r="AS182" s="358"/>
    </row>
    <row r="183" spans="1:47" ht="79.5" hidden="1" customHeight="1" x14ac:dyDescent="0.2">
      <c r="A183" s="392"/>
      <c r="B183" s="392"/>
      <c r="C183" s="392"/>
      <c r="D183" s="392"/>
      <c r="E183" s="392"/>
      <c r="F183" s="392"/>
      <c r="G183" s="392"/>
      <c r="H183" s="392"/>
      <c r="I183" s="392"/>
      <c r="J183" s="359"/>
      <c r="K183" s="359"/>
      <c r="L183" s="359"/>
      <c r="M183" s="359"/>
      <c r="N183" s="359"/>
      <c r="O183" s="359"/>
      <c r="P183" s="358"/>
      <c r="Q183" s="358"/>
      <c r="R183" s="358"/>
      <c r="S183" s="358"/>
      <c r="T183" s="358"/>
      <c r="U183" s="359" t="s">
        <v>348</v>
      </c>
      <c r="V183" s="359"/>
      <c r="W183" s="359"/>
      <c r="X183" s="359"/>
      <c r="Y183" s="359"/>
      <c r="Z183" s="359" t="s">
        <v>43</v>
      </c>
      <c r="AA183" s="359"/>
      <c r="AB183" s="359"/>
      <c r="AC183" s="359"/>
      <c r="AD183" s="359" t="s">
        <v>44</v>
      </c>
      <c r="AE183" s="359"/>
      <c r="AF183" s="359"/>
      <c r="AG183" s="359"/>
      <c r="AH183" s="359" t="s">
        <v>45</v>
      </c>
      <c r="AI183" s="359"/>
      <c r="AJ183" s="359"/>
      <c r="AK183" s="359"/>
      <c r="AL183" s="359" t="s">
        <v>46</v>
      </c>
      <c r="AM183" s="359"/>
      <c r="AN183" s="359"/>
      <c r="AO183" s="359"/>
      <c r="AP183" s="359"/>
      <c r="AQ183" s="359"/>
      <c r="AR183" s="359"/>
      <c r="AS183" s="359"/>
    </row>
    <row r="184" spans="1:47" ht="32.25" hidden="1" customHeight="1" x14ac:dyDescent="0.2">
      <c r="A184" s="392"/>
      <c r="B184" s="392"/>
      <c r="C184" s="392"/>
      <c r="D184" s="392"/>
      <c r="E184" s="392"/>
      <c r="F184" s="392"/>
      <c r="G184" s="392"/>
      <c r="H184" s="392"/>
      <c r="I184" s="392"/>
      <c r="J184" s="359"/>
      <c r="K184" s="359"/>
      <c r="L184" s="359"/>
      <c r="M184" s="359"/>
      <c r="N184" s="359"/>
      <c r="O184" s="359"/>
      <c r="P184" s="358"/>
      <c r="Q184" s="358"/>
      <c r="R184" s="358"/>
      <c r="S184" s="358"/>
      <c r="T184" s="358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 t="s">
        <v>42</v>
      </c>
      <c r="AM184" s="359"/>
      <c r="AN184" s="359"/>
      <c r="AO184" s="359"/>
      <c r="AP184" s="359" t="s">
        <v>47</v>
      </c>
      <c r="AQ184" s="359"/>
      <c r="AR184" s="359"/>
      <c r="AS184" s="359"/>
    </row>
    <row r="185" spans="1:47" ht="16.149999999999999" hidden="1" customHeight="1" x14ac:dyDescent="0.2">
      <c r="A185" s="393">
        <v>1</v>
      </c>
      <c r="B185" s="360"/>
      <c r="C185" s="360"/>
      <c r="D185" s="360"/>
      <c r="E185" s="360"/>
      <c r="F185" s="360"/>
      <c r="G185" s="360"/>
      <c r="H185" s="360"/>
      <c r="I185" s="361"/>
      <c r="J185" s="393">
        <v>2</v>
      </c>
      <c r="K185" s="360"/>
      <c r="L185" s="360"/>
      <c r="M185" s="360">
        <v>3</v>
      </c>
      <c r="N185" s="360"/>
      <c r="O185" s="360"/>
      <c r="P185" s="360">
        <v>4</v>
      </c>
      <c r="Q185" s="360"/>
      <c r="R185" s="360"/>
      <c r="S185" s="360"/>
      <c r="T185" s="360"/>
      <c r="U185" s="360">
        <v>5</v>
      </c>
      <c r="V185" s="360"/>
      <c r="W185" s="360"/>
      <c r="X185" s="360"/>
      <c r="Y185" s="361"/>
      <c r="Z185" s="393">
        <v>6</v>
      </c>
      <c r="AA185" s="360"/>
      <c r="AB185" s="360"/>
      <c r="AC185" s="361"/>
      <c r="AD185" s="393">
        <v>7</v>
      </c>
      <c r="AE185" s="360"/>
      <c r="AF185" s="360"/>
      <c r="AG185" s="361"/>
      <c r="AH185" s="393">
        <v>8</v>
      </c>
      <c r="AI185" s="360"/>
      <c r="AJ185" s="360"/>
      <c r="AK185" s="361"/>
      <c r="AL185" s="393">
        <v>9</v>
      </c>
      <c r="AM185" s="360"/>
      <c r="AN185" s="360"/>
      <c r="AO185" s="361"/>
      <c r="AP185" s="393">
        <v>10</v>
      </c>
      <c r="AQ185" s="360"/>
      <c r="AR185" s="360"/>
      <c r="AS185" s="361"/>
    </row>
    <row r="186" spans="1:47" s="2" customFormat="1" ht="16.149999999999999" hidden="1" customHeight="1" x14ac:dyDescent="0.2">
      <c r="A186" s="340">
        <v>2019</v>
      </c>
      <c r="B186" s="341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1"/>
      <c r="AC186" s="341"/>
      <c r="AD186" s="341"/>
      <c r="AE186" s="341"/>
      <c r="AF186" s="341"/>
      <c r="AG186" s="341"/>
      <c r="AH186" s="341"/>
      <c r="AI186" s="341"/>
      <c r="AJ186" s="341"/>
      <c r="AK186" s="341"/>
      <c r="AL186" s="341"/>
      <c r="AM186" s="341"/>
      <c r="AN186" s="341"/>
      <c r="AO186" s="341"/>
      <c r="AP186" s="341"/>
      <c r="AQ186" s="341"/>
      <c r="AR186" s="341"/>
      <c r="AS186" s="342"/>
    </row>
    <row r="187" spans="1:47" hidden="1" x14ac:dyDescent="0.2">
      <c r="A187" s="343" t="s">
        <v>48</v>
      </c>
      <c r="B187" s="344"/>
      <c r="C187" s="344"/>
      <c r="D187" s="344"/>
      <c r="E187" s="344"/>
      <c r="F187" s="344"/>
      <c r="G187" s="344"/>
      <c r="H187" s="344"/>
      <c r="I187" s="345"/>
      <c r="J187" s="294">
        <v>100</v>
      </c>
      <c r="K187" s="294"/>
      <c r="L187" s="294"/>
      <c r="M187" s="346" t="s">
        <v>49</v>
      </c>
      <c r="N187" s="346"/>
      <c r="O187" s="346"/>
      <c r="P187" s="312">
        <f>P188+P190+P194+P195+P196+P197+P198</f>
        <v>0</v>
      </c>
      <c r="Q187" s="312"/>
      <c r="R187" s="312"/>
      <c r="S187" s="312"/>
      <c r="T187" s="312"/>
      <c r="U187" s="312">
        <f>U190</f>
        <v>0</v>
      </c>
      <c r="V187" s="312"/>
      <c r="W187" s="312"/>
      <c r="X187" s="312"/>
      <c r="Y187" s="312"/>
      <c r="Z187" s="312">
        <f>Z196</f>
        <v>0</v>
      </c>
      <c r="AA187" s="312"/>
      <c r="AB187" s="312"/>
      <c r="AC187" s="312"/>
      <c r="AD187" s="312">
        <f>AD196</f>
        <v>0</v>
      </c>
      <c r="AE187" s="312"/>
      <c r="AF187" s="312"/>
      <c r="AG187" s="312"/>
      <c r="AH187" s="288">
        <f>AH190</f>
        <v>0</v>
      </c>
      <c r="AI187" s="288"/>
      <c r="AJ187" s="288"/>
      <c r="AK187" s="288"/>
      <c r="AL187" s="288">
        <f>AL190+AL194+AL195+AL197</f>
        <v>0</v>
      </c>
      <c r="AM187" s="288"/>
      <c r="AN187" s="288"/>
      <c r="AO187" s="288"/>
      <c r="AP187" s="288">
        <f>AP190+AP197</f>
        <v>0</v>
      </c>
      <c r="AQ187" s="288"/>
      <c r="AR187" s="288"/>
      <c r="AS187" s="288"/>
      <c r="AT187" s="8"/>
      <c r="AU187" s="8"/>
    </row>
    <row r="188" spans="1:47" hidden="1" x14ac:dyDescent="0.2">
      <c r="A188" s="350" t="s">
        <v>310</v>
      </c>
      <c r="B188" s="351"/>
      <c r="C188" s="351"/>
      <c r="D188" s="351"/>
      <c r="E188" s="351"/>
      <c r="F188" s="351"/>
      <c r="G188" s="351"/>
      <c r="H188" s="351"/>
      <c r="I188" s="352"/>
      <c r="J188" s="294">
        <v>110</v>
      </c>
      <c r="K188" s="294"/>
      <c r="L188" s="294"/>
      <c r="M188" s="294">
        <v>120</v>
      </c>
      <c r="N188" s="294"/>
      <c r="O188" s="294"/>
      <c r="P188" s="312">
        <f>AL188</f>
        <v>0</v>
      </c>
      <c r="Q188" s="312"/>
      <c r="R188" s="312"/>
      <c r="S188" s="312"/>
      <c r="T188" s="312"/>
      <c r="U188" s="312" t="s">
        <v>49</v>
      </c>
      <c r="V188" s="312"/>
      <c r="W188" s="312"/>
      <c r="X188" s="312"/>
      <c r="Y188" s="312"/>
      <c r="Z188" s="312" t="s">
        <v>49</v>
      </c>
      <c r="AA188" s="312"/>
      <c r="AB188" s="312"/>
      <c r="AC188" s="312"/>
      <c r="AD188" s="312" t="s">
        <v>49</v>
      </c>
      <c r="AE188" s="312"/>
      <c r="AF188" s="312"/>
      <c r="AG188" s="312"/>
      <c r="AH188" s="288" t="s">
        <v>49</v>
      </c>
      <c r="AI188" s="288"/>
      <c r="AJ188" s="288"/>
      <c r="AK188" s="288"/>
      <c r="AL188" s="288"/>
      <c r="AM188" s="288"/>
      <c r="AN188" s="288"/>
      <c r="AO188" s="288"/>
      <c r="AP188" s="288" t="s">
        <v>49</v>
      </c>
      <c r="AQ188" s="288"/>
      <c r="AR188" s="288"/>
      <c r="AS188" s="288"/>
      <c r="AT188" s="8"/>
      <c r="AU188" s="8"/>
    </row>
    <row r="189" spans="1:47" ht="12.75" hidden="1" customHeight="1" x14ac:dyDescent="0.2">
      <c r="A189" s="347" t="s">
        <v>311</v>
      </c>
      <c r="B189" s="348"/>
      <c r="C189" s="348"/>
      <c r="D189" s="348"/>
      <c r="E189" s="348"/>
      <c r="F189" s="348"/>
      <c r="G189" s="348"/>
      <c r="H189" s="348"/>
      <c r="I189" s="349"/>
      <c r="J189" s="294"/>
      <c r="K189" s="294"/>
      <c r="L189" s="294"/>
      <c r="M189" s="294"/>
      <c r="N189" s="294"/>
      <c r="O189" s="294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312"/>
      <c r="AG189" s="312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  <c r="AT189" s="8"/>
      <c r="AU189" s="8"/>
    </row>
    <row r="190" spans="1:47" ht="12.75" hidden="1" customHeight="1" x14ac:dyDescent="0.2">
      <c r="A190" s="309" t="s">
        <v>312</v>
      </c>
      <c r="B190" s="310"/>
      <c r="C190" s="310"/>
      <c r="D190" s="310"/>
      <c r="E190" s="310"/>
      <c r="F190" s="310"/>
      <c r="G190" s="310"/>
      <c r="H190" s="310"/>
      <c r="I190" s="311"/>
      <c r="J190" s="294">
        <v>120</v>
      </c>
      <c r="K190" s="294"/>
      <c r="L190" s="294"/>
      <c r="M190" s="294">
        <v>130</v>
      </c>
      <c r="N190" s="294"/>
      <c r="O190" s="294"/>
      <c r="P190" s="312">
        <f>P191+P193</f>
        <v>0</v>
      </c>
      <c r="Q190" s="312"/>
      <c r="R190" s="312"/>
      <c r="S190" s="312"/>
      <c r="T190" s="312"/>
      <c r="U190" s="312">
        <f>U191+U193</f>
        <v>0</v>
      </c>
      <c r="V190" s="312"/>
      <c r="W190" s="312"/>
      <c r="X190" s="312"/>
      <c r="Y190" s="312"/>
      <c r="Z190" s="312" t="s">
        <v>49</v>
      </c>
      <c r="AA190" s="312"/>
      <c r="AB190" s="312"/>
      <c r="AC190" s="312"/>
      <c r="AD190" s="312" t="s">
        <v>49</v>
      </c>
      <c r="AE190" s="312"/>
      <c r="AF190" s="312"/>
      <c r="AG190" s="312"/>
      <c r="AH190" s="288">
        <f>AH191+AH193</f>
        <v>0</v>
      </c>
      <c r="AI190" s="288"/>
      <c r="AJ190" s="288"/>
      <c r="AK190" s="288"/>
      <c r="AL190" s="288">
        <f>AL191+AL193</f>
        <v>0</v>
      </c>
      <c r="AM190" s="288"/>
      <c r="AN190" s="288"/>
      <c r="AO190" s="288"/>
      <c r="AP190" s="288">
        <f t="shared" ref="AP190" si="5">AP191+AP193</f>
        <v>0</v>
      </c>
      <c r="AQ190" s="288"/>
      <c r="AR190" s="288"/>
      <c r="AS190" s="288"/>
      <c r="AT190" s="8"/>
      <c r="AU190" s="8"/>
    </row>
    <row r="191" spans="1:47" hidden="1" x14ac:dyDescent="0.2">
      <c r="A191" s="350" t="s">
        <v>313</v>
      </c>
      <c r="B191" s="351"/>
      <c r="C191" s="351"/>
      <c r="D191" s="351"/>
      <c r="E191" s="351"/>
      <c r="F191" s="351"/>
      <c r="G191" s="351"/>
      <c r="H191" s="351"/>
      <c r="I191" s="352"/>
      <c r="J191" s="288"/>
      <c r="K191" s="288"/>
      <c r="L191" s="288"/>
      <c r="M191" s="294">
        <v>130</v>
      </c>
      <c r="N191" s="294"/>
      <c r="O191" s="294"/>
      <c r="P191" s="312">
        <f>U191+AH191+AL191+AP191</f>
        <v>0</v>
      </c>
      <c r="Q191" s="312"/>
      <c r="R191" s="312"/>
      <c r="S191" s="312"/>
      <c r="T191" s="312"/>
      <c r="U191" s="312"/>
      <c r="V191" s="312"/>
      <c r="W191" s="312"/>
      <c r="X191" s="312"/>
      <c r="Y191" s="312"/>
      <c r="Z191" s="312" t="s">
        <v>49</v>
      </c>
      <c r="AA191" s="312"/>
      <c r="AB191" s="312"/>
      <c r="AC191" s="312"/>
      <c r="AD191" s="312" t="s">
        <v>49</v>
      </c>
      <c r="AE191" s="312"/>
      <c r="AF191" s="312"/>
      <c r="AG191" s="312"/>
      <c r="AH191" s="312"/>
      <c r="AI191" s="312"/>
      <c r="AJ191" s="312"/>
      <c r="AK191" s="312"/>
      <c r="AL191" s="288"/>
      <c r="AM191" s="288"/>
      <c r="AN191" s="288"/>
      <c r="AO191" s="288"/>
      <c r="AP191" s="288"/>
      <c r="AQ191" s="288"/>
      <c r="AR191" s="288"/>
      <c r="AS191" s="288"/>
      <c r="AT191" s="8"/>
      <c r="AU191" s="8"/>
    </row>
    <row r="192" spans="1:47" ht="12.75" hidden="1" customHeight="1" x14ac:dyDescent="0.2">
      <c r="A192" s="347" t="s">
        <v>314</v>
      </c>
      <c r="B192" s="348"/>
      <c r="C192" s="348"/>
      <c r="D192" s="348"/>
      <c r="E192" s="348"/>
      <c r="F192" s="348"/>
      <c r="G192" s="348"/>
      <c r="H192" s="348"/>
      <c r="I192" s="349"/>
      <c r="J192" s="288"/>
      <c r="K192" s="288"/>
      <c r="L192" s="288"/>
      <c r="M192" s="294"/>
      <c r="N192" s="294"/>
      <c r="O192" s="294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I192" s="312"/>
      <c r="AJ192" s="312"/>
      <c r="AK192" s="312"/>
      <c r="AL192" s="288"/>
      <c r="AM192" s="288"/>
      <c r="AN192" s="288"/>
      <c r="AO192" s="288"/>
      <c r="AP192" s="288"/>
      <c r="AQ192" s="288"/>
      <c r="AR192" s="288"/>
      <c r="AS192" s="288"/>
      <c r="AT192" s="8"/>
      <c r="AU192" s="8"/>
    </row>
    <row r="193" spans="1:47" ht="12.75" hidden="1" customHeight="1" x14ac:dyDescent="0.2">
      <c r="A193" s="309" t="s">
        <v>315</v>
      </c>
      <c r="B193" s="310"/>
      <c r="C193" s="310"/>
      <c r="D193" s="310"/>
      <c r="E193" s="310"/>
      <c r="F193" s="310"/>
      <c r="G193" s="310"/>
      <c r="H193" s="310"/>
      <c r="I193" s="311"/>
      <c r="J193" s="288"/>
      <c r="K193" s="288"/>
      <c r="L193" s="288"/>
      <c r="M193" s="294">
        <v>130</v>
      </c>
      <c r="N193" s="294"/>
      <c r="O193" s="294"/>
      <c r="P193" s="312">
        <f>U193+AH193+AL193+AP193</f>
        <v>0</v>
      </c>
      <c r="Q193" s="312"/>
      <c r="R193" s="312"/>
      <c r="S193" s="312"/>
      <c r="T193" s="312"/>
      <c r="U193" s="291"/>
      <c r="V193" s="291"/>
      <c r="W193" s="291"/>
      <c r="X193" s="291"/>
      <c r="Y193" s="291"/>
      <c r="Z193" s="312" t="s">
        <v>49</v>
      </c>
      <c r="AA193" s="312"/>
      <c r="AB193" s="312"/>
      <c r="AC193" s="312"/>
      <c r="AD193" s="312" t="s">
        <v>49</v>
      </c>
      <c r="AE193" s="312"/>
      <c r="AF193" s="312"/>
      <c r="AG193" s="312"/>
      <c r="AH193" s="312"/>
      <c r="AI193" s="312"/>
      <c r="AJ193" s="312"/>
      <c r="AK193" s="312"/>
      <c r="AL193" s="288"/>
      <c r="AM193" s="288"/>
      <c r="AN193" s="288"/>
      <c r="AO193" s="288"/>
      <c r="AP193" s="288"/>
      <c r="AQ193" s="288"/>
      <c r="AR193" s="288"/>
      <c r="AS193" s="288"/>
      <c r="AT193" s="8"/>
      <c r="AU193" s="8"/>
    </row>
    <row r="194" spans="1:47" ht="25.5" hidden="1" customHeight="1" x14ac:dyDescent="0.2">
      <c r="A194" s="309" t="s">
        <v>316</v>
      </c>
      <c r="B194" s="310"/>
      <c r="C194" s="310"/>
      <c r="D194" s="310"/>
      <c r="E194" s="310"/>
      <c r="F194" s="310"/>
      <c r="G194" s="310"/>
      <c r="H194" s="310"/>
      <c r="I194" s="311"/>
      <c r="J194" s="294">
        <v>130</v>
      </c>
      <c r="K194" s="294"/>
      <c r="L194" s="294"/>
      <c r="M194" s="294">
        <v>140</v>
      </c>
      <c r="N194" s="294"/>
      <c r="O194" s="294"/>
      <c r="P194" s="312">
        <f>AL194</f>
        <v>0</v>
      </c>
      <c r="Q194" s="312"/>
      <c r="R194" s="312"/>
      <c r="S194" s="312"/>
      <c r="T194" s="312"/>
      <c r="U194" s="312" t="s">
        <v>49</v>
      </c>
      <c r="V194" s="312"/>
      <c r="W194" s="312"/>
      <c r="X194" s="312"/>
      <c r="Y194" s="312"/>
      <c r="Z194" s="312" t="s">
        <v>49</v>
      </c>
      <c r="AA194" s="312"/>
      <c r="AB194" s="312"/>
      <c r="AC194" s="312"/>
      <c r="AD194" s="312" t="s">
        <v>49</v>
      </c>
      <c r="AE194" s="312"/>
      <c r="AF194" s="312"/>
      <c r="AG194" s="312"/>
      <c r="AH194" s="288" t="s">
        <v>49</v>
      </c>
      <c r="AI194" s="288"/>
      <c r="AJ194" s="288"/>
      <c r="AK194" s="288"/>
      <c r="AL194" s="288"/>
      <c r="AM194" s="288"/>
      <c r="AN194" s="288"/>
      <c r="AO194" s="288"/>
      <c r="AP194" s="288" t="s">
        <v>49</v>
      </c>
      <c r="AQ194" s="288"/>
      <c r="AR194" s="288"/>
      <c r="AS194" s="288"/>
      <c r="AT194" s="8"/>
      <c r="AU194" s="8"/>
    </row>
    <row r="195" spans="1:47" ht="51" hidden="1" customHeight="1" x14ac:dyDescent="0.2">
      <c r="A195" s="309" t="s">
        <v>317</v>
      </c>
      <c r="B195" s="310"/>
      <c r="C195" s="310"/>
      <c r="D195" s="310"/>
      <c r="E195" s="310"/>
      <c r="F195" s="310"/>
      <c r="G195" s="310"/>
      <c r="H195" s="310"/>
      <c r="I195" s="311"/>
      <c r="J195" s="294">
        <v>140</v>
      </c>
      <c r="K195" s="294"/>
      <c r="L195" s="294"/>
      <c r="M195" s="294">
        <v>150</v>
      </c>
      <c r="N195" s="294"/>
      <c r="O195" s="294"/>
      <c r="P195" s="312">
        <f>AL195</f>
        <v>0</v>
      </c>
      <c r="Q195" s="312"/>
      <c r="R195" s="312"/>
      <c r="S195" s="312"/>
      <c r="T195" s="312"/>
      <c r="U195" s="312" t="s">
        <v>49</v>
      </c>
      <c r="V195" s="312"/>
      <c r="W195" s="312"/>
      <c r="X195" s="312"/>
      <c r="Y195" s="312"/>
      <c r="Z195" s="312" t="s">
        <v>49</v>
      </c>
      <c r="AA195" s="312"/>
      <c r="AB195" s="312"/>
      <c r="AC195" s="312"/>
      <c r="AD195" s="312" t="s">
        <v>49</v>
      </c>
      <c r="AE195" s="312"/>
      <c r="AF195" s="312"/>
      <c r="AG195" s="312"/>
      <c r="AH195" s="288" t="s">
        <v>49</v>
      </c>
      <c r="AI195" s="288"/>
      <c r="AJ195" s="288"/>
      <c r="AK195" s="288"/>
      <c r="AL195" s="288"/>
      <c r="AM195" s="288"/>
      <c r="AN195" s="288"/>
      <c r="AO195" s="288"/>
      <c r="AP195" s="288" t="s">
        <v>49</v>
      </c>
      <c r="AQ195" s="288"/>
      <c r="AR195" s="288"/>
      <c r="AS195" s="288"/>
      <c r="AT195" s="8"/>
      <c r="AU195" s="8"/>
    </row>
    <row r="196" spans="1:47" hidden="1" x14ac:dyDescent="0.2">
      <c r="A196" s="309" t="s">
        <v>318</v>
      </c>
      <c r="B196" s="310"/>
      <c r="C196" s="310"/>
      <c r="D196" s="310"/>
      <c r="E196" s="310"/>
      <c r="F196" s="310"/>
      <c r="G196" s="310"/>
      <c r="H196" s="310"/>
      <c r="I196" s="311"/>
      <c r="J196" s="294">
        <v>150</v>
      </c>
      <c r="K196" s="294"/>
      <c r="L196" s="294"/>
      <c r="M196" s="304">
        <v>180</v>
      </c>
      <c r="N196" s="305"/>
      <c r="O196" s="306"/>
      <c r="P196" s="295">
        <f>AD196+Z196</f>
        <v>0</v>
      </c>
      <c r="Q196" s="296"/>
      <c r="R196" s="296"/>
      <c r="S196" s="296"/>
      <c r="T196" s="297"/>
      <c r="U196" s="295" t="s">
        <v>49</v>
      </c>
      <c r="V196" s="296"/>
      <c r="W196" s="296"/>
      <c r="X196" s="296"/>
      <c r="Y196" s="297"/>
      <c r="Z196" s="295"/>
      <c r="AA196" s="296"/>
      <c r="AB196" s="296"/>
      <c r="AC196" s="297"/>
      <c r="AD196" s="295"/>
      <c r="AE196" s="296"/>
      <c r="AF196" s="296"/>
      <c r="AG196" s="297"/>
      <c r="AH196" s="301" t="s">
        <v>49</v>
      </c>
      <c r="AI196" s="302"/>
      <c r="AJ196" s="302"/>
      <c r="AK196" s="303"/>
      <c r="AL196" s="301" t="s">
        <v>49</v>
      </c>
      <c r="AM196" s="302"/>
      <c r="AN196" s="302"/>
      <c r="AO196" s="303"/>
      <c r="AP196" s="301" t="s">
        <v>49</v>
      </c>
      <c r="AQ196" s="302"/>
      <c r="AR196" s="302"/>
      <c r="AS196" s="303"/>
      <c r="AT196" s="8"/>
      <c r="AU196" s="8"/>
    </row>
    <row r="197" spans="1:47" hidden="1" x14ac:dyDescent="0.2">
      <c r="A197" s="309" t="s">
        <v>319</v>
      </c>
      <c r="B197" s="310"/>
      <c r="C197" s="310"/>
      <c r="D197" s="310"/>
      <c r="E197" s="310"/>
      <c r="F197" s="310"/>
      <c r="G197" s="310"/>
      <c r="H197" s="310"/>
      <c r="I197" s="311"/>
      <c r="J197" s="294">
        <v>160</v>
      </c>
      <c r="K197" s="294"/>
      <c r="L197" s="294"/>
      <c r="M197" s="304">
        <v>180</v>
      </c>
      <c r="N197" s="305"/>
      <c r="O197" s="306"/>
      <c r="P197" s="295">
        <f>AL197+AP197</f>
        <v>0</v>
      </c>
      <c r="Q197" s="296"/>
      <c r="R197" s="296"/>
      <c r="S197" s="296"/>
      <c r="T197" s="297"/>
      <c r="U197" s="295" t="s">
        <v>49</v>
      </c>
      <c r="V197" s="296"/>
      <c r="W197" s="296"/>
      <c r="X197" s="296"/>
      <c r="Y197" s="297"/>
      <c r="Z197" s="295" t="s">
        <v>49</v>
      </c>
      <c r="AA197" s="296"/>
      <c r="AB197" s="296"/>
      <c r="AC197" s="297"/>
      <c r="AD197" s="295" t="s">
        <v>49</v>
      </c>
      <c r="AE197" s="296"/>
      <c r="AF197" s="296"/>
      <c r="AG197" s="297"/>
      <c r="AH197" s="301" t="s">
        <v>49</v>
      </c>
      <c r="AI197" s="302"/>
      <c r="AJ197" s="302"/>
      <c r="AK197" s="303"/>
      <c r="AL197" s="301"/>
      <c r="AM197" s="302"/>
      <c r="AN197" s="302"/>
      <c r="AO197" s="303"/>
      <c r="AP197" s="301"/>
      <c r="AQ197" s="302"/>
      <c r="AR197" s="302"/>
      <c r="AS197" s="303"/>
      <c r="AT197" s="8"/>
      <c r="AU197" s="8"/>
    </row>
    <row r="198" spans="1:47" hidden="1" x14ac:dyDescent="0.2">
      <c r="A198" s="309" t="s">
        <v>320</v>
      </c>
      <c r="B198" s="310"/>
      <c r="C198" s="310"/>
      <c r="D198" s="310"/>
      <c r="E198" s="310"/>
      <c r="F198" s="310"/>
      <c r="G198" s="310"/>
      <c r="H198" s="310"/>
      <c r="I198" s="311"/>
      <c r="J198" s="294">
        <v>180</v>
      </c>
      <c r="K198" s="294"/>
      <c r="L198" s="294"/>
      <c r="M198" s="301" t="s">
        <v>49</v>
      </c>
      <c r="N198" s="302"/>
      <c r="O198" s="303"/>
      <c r="P198" s="295">
        <f>P199+P201</f>
        <v>0</v>
      </c>
      <c r="Q198" s="296"/>
      <c r="R198" s="296"/>
      <c r="S198" s="296"/>
      <c r="T198" s="297"/>
      <c r="U198" s="295" t="s">
        <v>49</v>
      </c>
      <c r="V198" s="296"/>
      <c r="W198" s="296"/>
      <c r="X198" s="296"/>
      <c r="Y198" s="297"/>
      <c r="Z198" s="295" t="s">
        <v>49</v>
      </c>
      <c r="AA198" s="296"/>
      <c r="AB198" s="296"/>
      <c r="AC198" s="297"/>
      <c r="AD198" s="295" t="s">
        <v>49</v>
      </c>
      <c r="AE198" s="296"/>
      <c r="AF198" s="296"/>
      <c r="AG198" s="297"/>
      <c r="AH198" s="301" t="s">
        <v>49</v>
      </c>
      <c r="AI198" s="302"/>
      <c r="AJ198" s="302"/>
      <c r="AK198" s="303"/>
      <c r="AL198" s="301">
        <f>AL199+AL201</f>
        <v>0</v>
      </c>
      <c r="AM198" s="302"/>
      <c r="AN198" s="302"/>
      <c r="AO198" s="303"/>
      <c r="AP198" s="301" t="s">
        <v>49</v>
      </c>
      <c r="AQ198" s="302"/>
      <c r="AR198" s="302"/>
      <c r="AS198" s="303"/>
      <c r="AT198" s="8"/>
      <c r="AU198" s="8"/>
    </row>
    <row r="199" spans="1:47" hidden="1" x14ac:dyDescent="0.2">
      <c r="A199" s="350" t="s">
        <v>321</v>
      </c>
      <c r="B199" s="351"/>
      <c r="C199" s="351"/>
      <c r="D199" s="351"/>
      <c r="E199" s="351"/>
      <c r="F199" s="351"/>
      <c r="G199" s="351"/>
      <c r="H199" s="351"/>
      <c r="I199" s="352"/>
      <c r="J199" s="331"/>
      <c r="K199" s="332"/>
      <c r="L199" s="333"/>
      <c r="M199" s="325">
        <v>410</v>
      </c>
      <c r="N199" s="326"/>
      <c r="O199" s="327"/>
      <c r="P199" s="313">
        <f>AL199</f>
        <v>0</v>
      </c>
      <c r="Q199" s="314"/>
      <c r="R199" s="314"/>
      <c r="S199" s="314"/>
      <c r="T199" s="315"/>
      <c r="U199" s="313" t="s">
        <v>49</v>
      </c>
      <c r="V199" s="314"/>
      <c r="W199" s="314"/>
      <c r="X199" s="314"/>
      <c r="Y199" s="315"/>
      <c r="Z199" s="313" t="s">
        <v>49</v>
      </c>
      <c r="AA199" s="314"/>
      <c r="AB199" s="314"/>
      <c r="AC199" s="315"/>
      <c r="AD199" s="313" t="s">
        <v>49</v>
      </c>
      <c r="AE199" s="314"/>
      <c r="AF199" s="314"/>
      <c r="AG199" s="315"/>
      <c r="AH199" s="331" t="s">
        <v>49</v>
      </c>
      <c r="AI199" s="332"/>
      <c r="AJ199" s="332"/>
      <c r="AK199" s="333"/>
      <c r="AL199" s="331"/>
      <c r="AM199" s="332"/>
      <c r="AN199" s="332"/>
      <c r="AO199" s="333"/>
      <c r="AP199" s="331" t="s">
        <v>49</v>
      </c>
      <c r="AQ199" s="332"/>
      <c r="AR199" s="332"/>
      <c r="AS199" s="333"/>
      <c r="AT199" s="8"/>
      <c r="AU199" s="8"/>
    </row>
    <row r="200" spans="1:47" ht="12.75" hidden="1" customHeight="1" x14ac:dyDescent="0.2">
      <c r="A200" s="347" t="s">
        <v>322</v>
      </c>
      <c r="B200" s="348"/>
      <c r="C200" s="348"/>
      <c r="D200" s="348"/>
      <c r="E200" s="348"/>
      <c r="F200" s="348"/>
      <c r="G200" s="348"/>
      <c r="H200" s="348"/>
      <c r="I200" s="349"/>
      <c r="J200" s="334"/>
      <c r="K200" s="335"/>
      <c r="L200" s="336"/>
      <c r="M200" s="328"/>
      <c r="N200" s="329"/>
      <c r="O200" s="330"/>
      <c r="P200" s="316"/>
      <c r="Q200" s="317"/>
      <c r="R200" s="317"/>
      <c r="S200" s="317"/>
      <c r="T200" s="318"/>
      <c r="U200" s="316"/>
      <c r="V200" s="317"/>
      <c r="W200" s="317"/>
      <c r="X200" s="317"/>
      <c r="Y200" s="318"/>
      <c r="Z200" s="316"/>
      <c r="AA200" s="317"/>
      <c r="AB200" s="317"/>
      <c r="AC200" s="318"/>
      <c r="AD200" s="316"/>
      <c r="AE200" s="317"/>
      <c r="AF200" s="317"/>
      <c r="AG200" s="318"/>
      <c r="AH200" s="334"/>
      <c r="AI200" s="335"/>
      <c r="AJ200" s="335"/>
      <c r="AK200" s="336"/>
      <c r="AL200" s="334"/>
      <c r="AM200" s="335"/>
      <c r="AN200" s="335"/>
      <c r="AO200" s="336"/>
      <c r="AP200" s="334"/>
      <c r="AQ200" s="335"/>
      <c r="AR200" s="335"/>
      <c r="AS200" s="336"/>
      <c r="AT200" s="8"/>
      <c r="AU200" s="8"/>
    </row>
    <row r="201" spans="1:47" hidden="1" x14ac:dyDescent="0.2">
      <c r="A201" s="309" t="s">
        <v>323</v>
      </c>
      <c r="B201" s="310"/>
      <c r="C201" s="310"/>
      <c r="D201" s="310"/>
      <c r="E201" s="310"/>
      <c r="F201" s="310"/>
      <c r="G201" s="310"/>
      <c r="H201" s="310"/>
      <c r="I201" s="311"/>
      <c r="J201" s="301"/>
      <c r="K201" s="302"/>
      <c r="L201" s="303"/>
      <c r="M201" s="304">
        <v>440</v>
      </c>
      <c r="N201" s="305"/>
      <c r="O201" s="306"/>
      <c r="P201" s="295">
        <f>AL201</f>
        <v>0</v>
      </c>
      <c r="Q201" s="296"/>
      <c r="R201" s="296"/>
      <c r="S201" s="296"/>
      <c r="T201" s="297"/>
      <c r="U201" s="295" t="s">
        <v>49</v>
      </c>
      <c r="V201" s="296"/>
      <c r="W201" s="296"/>
      <c r="X201" s="296"/>
      <c r="Y201" s="297"/>
      <c r="Z201" s="295" t="s">
        <v>49</v>
      </c>
      <c r="AA201" s="296"/>
      <c r="AB201" s="296"/>
      <c r="AC201" s="297"/>
      <c r="AD201" s="295" t="s">
        <v>49</v>
      </c>
      <c r="AE201" s="296"/>
      <c r="AF201" s="296"/>
      <c r="AG201" s="297"/>
      <c r="AH201" s="301" t="s">
        <v>49</v>
      </c>
      <c r="AI201" s="302"/>
      <c r="AJ201" s="302"/>
      <c r="AK201" s="303"/>
      <c r="AL201" s="301"/>
      <c r="AM201" s="302"/>
      <c r="AN201" s="302"/>
      <c r="AO201" s="303"/>
      <c r="AP201" s="301" t="s">
        <v>49</v>
      </c>
      <c r="AQ201" s="302"/>
      <c r="AR201" s="302"/>
      <c r="AS201" s="303"/>
      <c r="AT201" s="8"/>
      <c r="AU201" s="8"/>
    </row>
    <row r="202" spans="1:47" hidden="1" x14ac:dyDescent="0.2">
      <c r="A202" s="343" t="s">
        <v>50</v>
      </c>
      <c r="B202" s="344"/>
      <c r="C202" s="344"/>
      <c r="D202" s="344"/>
      <c r="E202" s="344"/>
      <c r="F202" s="344"/>
      <c r="G202" s="344"/>
      <c r="H202" s="344"/>
      <c r="I202" s="345"/>
      <c r="J202" s="304">
        <v>200</v>
      </c>
      <c r="K202" s="305"/>
      <c r="L202" s="306"/>
      <c r="M202" s="301" t="s">
        <v>49</v>
      </c>
      <c r="N202" s="302"/>
      <c r="O202" s="303"/>
      <c r="P202" s="295">
        <f>SUM(U202:AS202)</f>
        <v>0</v>
      </c>
      <c r="Q202" s="296"/>
      <c r="R202" s="296"/>
      <c r="S202" s="296"/>
      <c r="T202" s="297"/>
      <c r="U202" s="295">
        <f>U203+U212+U217+U220+U225</f>
        <v>0</v>
      </c>
      <c r="V202" s="296"/>
      <c r="W202" s="296"/>
      <c r="X202" s="296"/>
      <c r="Y202" s="297"/>
      <c r="Z202" s="295">
        <f>Z203+Z212+Z217+Z220+Z225</f>
        <v>0</v>
      </c>
      <c r="AA202" s="296"/>
      <c r="AB202" s="296"/>
      <c r="AC202" s="297"/>
      <c r="AD202" s="295">
        <f>AD203+AD212+AD217+AD220+AD225</f>
        <v>0</v>
      </c>
      <c r="AE202" s="296"/>
      <c r="AF202" s="296"/>
      <c r="AG202" s="297"/>
      <c r="AH202" s="295">
        <f>AH203+AH212+AH217+AH220+AH225</f>
        <v>0</v>
      </c>
      <c r="AI202" s="296"/>
      <c r="AJ202" s="296"/>
      <c r="AK202" s="297"/>
      <c r="AL202" s="295">
        <f>AL203+AL212+AL217+AL220+AL225</f>
        <v>0</v>
      </c>
      <c r="AM202" s="296"/>
      <c r="AN202" s="296"/>
      <c r="AO202" s="297"/>
      <c r="AP202" s="295">
        <f>AP203+AP212+AP217+AP220+AP225</f>
        <v>0</v>
      </c>
      <c r="AQ202" s="296"/>
      <c r="AR202" s="296"/>
      <c r="AS202" s="297"/>
      <c r="AT202" s="8"/>
      <c r="AU202" s="8"/>
    </row>
    <row r="203" spans="1:47" hidden="1" x14ac:dyDescent="0.2">
      <c r="A203" s="350" t="s">
        <v>324</v>
      </c>
      <c r="B203" s="351"/>
      <c r="C203" s="351"/>
      <c r="D203" s="351"/>
      <c r="E203" s="351"/>
      <c r="F203" s="351"/>
      <c r="G203" s="351"/>
      <c r="H203" s="351"/>
      <c r="I203" s="352"/>
      <c r="J203" s="325">
        <v>210</v>
      </c>
      <c r="K203" s="326"/>
      <c r="L203" s="327"/>
      <c r="M203" s="325">
        <v>100</v>
      </c>
      <c r="N203" s="326"/>
      <c r="O203" s="327"/>
      <c r="P203" s="313">
        <f t="shared" ref="P203:P228" si="6">SUM(U203:AS203)</f>
        <v>0</v>
      </c>
      <c r="Q203" s="314"/>
      <c r="R203" s="314"/>
      <c r="S203" s="314"/>
      <c r="T203" s="315"/>
      <c r="U203" s="313">
        <f>U205</f>
        <v>0</v>
      </c>
      <c r="V203" s="314"/>
      <c r="W203" s="314"/>
      <c r="X203" s="314"/>
      <c r="Y203" s="315"/>
      <c r="Z203" s="313">
        <f>Z205</f>
        <v>0</v>
      </c>
      <c r="AA203" s="314"/>
      <c r="AB203" s="314"/>
      <c r="AC203" s="315"/>
      <c r="AD203" s="313">
        <f>AD205</f>
        <v>0</v>
      </c>
      <c r="AE203" s="314"/>
      <c r="AF203" s="314"/>
      <c r="AG203" s="315"/>
      <c r="AH203" s="331">
        <f>AH205</f>
        <v>0</v>
      </c>
      <c r="AI203" s="332"/>
      <c r="AJ203" s="332"/>
      <c r="AK203" s="333"/>
      <c r="AL203" s="331">
        <f>AL205</f>
        <v>0</v>
      </c>
      <c r="AM203" s="332"/>
      <c r="AN203" s="332"/>
      <c r="AO203" s="333"/>
      <c r="AP203" s="331">
        <f>AP205</f>
        <v>0</v>
      </c>
      <c r="AQ203" s="332"/>
      <c r="AR203" s="332"/>
      <c r="AS203" s="333"/>
      <c r="AT203" s="8"/>
      <c r="AU203" s="8"/>
    </row>
    <row r="204" spans="1:47" ht="12.75" hidden="1" customHeight="1" x14ac:dyDescent="0.2">
      <c r="A204" s="347" t="s">
        <v>325</v>
      </c>
      <c r="B204" s="348"/>
      <c r="C204" s="348"/>
      <c r="D204" s="348"/>
      <c r="E204" s="348"/>
      <c r="F204" s="348"/>
      <c r="G204" s="348"/>
      <c r="H204" s="348"/>
      <c r="I204" s="349"/>
      <c r="J204" s="328"/>
      <c r="K204" s="329"/>
      <c r="L204" s="330"/>
      <c r="M204" s="328"/>
      <c r="N204" s="329"/>
      <c r="O204" s="330"/>
      <c r="P204" s="316">
        <f t="shared" si="6"/>
        <v>0</v>
      </c>
      <c r="Q204" s="317"/>
      <c r="R204" s="317"/>
      <c r="S204" s="317"/>
      <c r="T204" s="318"/>
      <c r="U204" s="316"/>
      <c r="V204" s="317"/>
      <c r="W204" s="317"/>
      <c r="X204" s="317"/>
      <c r="Y204" s="318"/>
      <c r="Z204" s="316"/>
      <c r="AA204" s="317"/>
      <c r="AB204" s="317"/>
      <c r="AC204" s="318"/>
      <c r="AD204" s="316"/>
      <c r="AE204" s="317"/>
      <c r="AF204" s="317"/>
      <c r="AG204" s="318"/>
      <c r="AH204" s="334"/>
      <c r="AI204" s="335"/>
      <c r="AJ204" s="335"/>
      <c r="AK204" s="336"/>
      <c r="AL204" s="334"/>
      <c r="AM204" s="335"/>
      <c r="AN204" s="335"/>
      <c r="AO204" s="336"/>
      <c r="AP204" s="334"/>
      <c r="AQ204" s="335"/>
      <c r="AR204" s="335"/>
      <c r="AS204" s="336"/>
      <c r="AT204" s="8"/>
      <c r="AU204" s="8"/>
    </row>
    <row r="205" spans="1:47" hidden="1" x14ac:dyDescent="0.2">
      <c r="A205" s="350" t="s">
        <v>326</v>
      </c>
      <c r="B205" s="351"/>
      <c r="C205" s="351"/>
      <c r="D205" s="351"/>
      <c r="E205" s="351"/>
      <c r="F205" s="351"/>
      <c r="G205" s="351"/>
      <c r="H205" s="351"/>
      <c r="I205" s="352"/>
      <c r="J205" s="325">
        <v>211</v>
      </c>
      <c r="K205" s="326"/>
      <c r="L205" s="327"/>
      <c r="M205" s="325">
        <v>110</v>
      </c>
      <c r="N205" s="326"/>
      <c r="O205" s="327"/>
      <c r="P205" s="313">
        <f t="shared" si="6"/>
        <v>0</v>
      </c>
      <c r="Q205" s="314"/>
      <c r="R205" s="314"/>
      <c r="S205" s="314"/>
      <c r="T205" s="315"/>
      <c r="U205" s="313">
        <f>SUM(U207:Y211)</f>
        <v>0</v>
      </c>
      <c r="V205" s="314"/>
      <c r="W205" s="314"/>
      <c r="X205" s="314"/>
      <c r="Y205" s="315"/>
      <c r="Z205" s="313">
        <f>SUM(Z207:AC211)</f>
        <v>0</v>
      </c>
      <c r="AA205" s="314"/>
      <c r="AB205" s="314"/>
      <c r="AC205" s="315"/>
      <c r="AD205" s="313">
        <f>SUM(AD207:AG211)</f>
        <v>0</v>
      </c>
      <c r="AE205" s="314"/>
      <c r="AF205" s="314"/>
      <c r="AG205" s="315"/>
      <c r="AH205" s="331">
        <f>SUM(AH207:AK211)</f>
        <v>0</v>
      </c>
      <c r="AI205" s="332"/>
      <c r="AJ205" s="332"/>
      <c r="AK205" s="333"/>
      <c r="AL205" s="331">
        <f>SUM(AL207:AO211)</f>
        <v>0</v>
      </c>
      <c r="AM205" s="332"/>
      <c r="AN205" s="332"/>
      <c r="AO205" s="333"/>
      <c r="AP205" s="331">
        <f>SUM(AP207:AS211)</f>
        <v>0</v>
      </c>
      <c r="AQ205" s="332"/>
      <c r="AR205" s="332"/>
      <c r="AS205" s="333"/>
      <c r="AT205" s="8"/>
      <c r="AU205" s="8"/>
    </row>
    <row r="206" spans="1:47" ht="25.5" hidden="1" customHeight="1" x14ac:dyDescent="0.2">
      <c r="A206" s="347" t="s">
        <v>327</v>
      </c>
      <c r="B206" s="348"/>
      <c r="C206" s="348"/>
      <c r="D206" s="348"/>
      <c r="E206" s="348"/>
      <c r="F206" s="348"/>
      <c r="G206" s="348"/>
      <c r="H206" s="348"/>
      <c r="I206" s="349"/>
      <c r="J206" s="328"/>
      <c r="K206" s="329"/>
      <c r="L206" s="330"/>
      <c r="M206" s="328"/>
      <c r="N206" s="329"/>
      <c r="O206" s="330"/>
      <c r="P206" s="316">
        <f t="shared" si="6"/>
        <v>0</v>
      </c>
      <c r="Q206" s="317"/>
      <c r="R206" s="317"/>
      <c r="S206" s="317"/>
      <c r="T206" s="318"/>
      <c r="U206" s="316"/>
      <c r="V206" s="317"/>
      <c r="W206" s="317"/>
      <c r="X206" s="317"/>
      <c r="Y206" s="318"/>
      <c r="Z206" s="316"/>
      <c r="AA206" s="317"/>
      <c r="AB206" s="317"/>
      <c r="AC206" s="318"/>
      <c r="AD206" s="316"/>
      <c r="AE206" s="317"/>
      <c r="AF206" s="317"/>
      <c r="AG206" s="318"/>
      <c r="AH206" s="334"/>
      <c r="AI206" s="335"/>
      <c r="AJ206" s="335"/>
      <c r="AK206" s="336"/>
      <c r="AL206" s="334"/>
      <c r="AM206" s="335"/>
      <c r="AN206" s="335"/>
      <c r="AO206" s="336"/>
      <c r="AP206" s="334"/>
      <c r="AQ206" s="335"/>
      <c r="AR206" s="335"/>
      <c r="AS206" s="336"/>
      <c r="AT206" s="8"/>
      <c r="AU206" s="8"/>
    </row>
    <row r="207" spans="1:47" hidden="1" x14ac:dyDescent="0.2">
      <c r="A207" s="350" t="s">
        <v>328</v>
      </c>
      <c r="B207" s="351"/>
      <c r="C207" s="351"/>
      <c r="D207" s="351"/>
      <c r="E207" s="351"/>
      <c r="F207" s="351"/>
      <c r="G207" s="351"/>
      <c r="H207" s="351"/>
      <c r="I207" s="352"/>
      <c r="J207" s="331"/>
      <c r="K207" s="332"/>
      <c r="L207" s="333"/>
      <c r="M207" s="325">
        <v>111</v>
      </c>
      <c r="N207" s="326"/>
      <c r="O207" s="327"/>
      <c r="P207" s="313">
        <f t="shared" si="6"/>
        <v>0</v>
      </c>
      <c r="Q207" s="314"/>
      <c r="R207" s="314"/>
      <c r="S207" s="314"/>
      <c r="T207" s="315"/>
      <c r="U207" s="319"/>
      <c r="V207" s="320"/>
      <c r="W207" s="320"/>
      <c r="X207" s="320"/>
      <c r="Y207" s="321"/>
      <c r="Z207" s="313"/>
      <c r="AA207" s="314"/>
      <c r="AB207" s="314"/>
      <c r="AC207" s="315"/>
      <c r="AD207" s="313"/>
      <c r="AE207" s="314"/>
      <c r="AF207" s="314"/>
      <c r="AG207" s="315"/>
      <c r="AH207" s="313"/>
      <c r="AI207" s="314"/>
      <c r="AJ207" s="314"/>
      <c r="AK207" s="315"/>
      <c r="AL207" s="331"/>
      <c r="AM207" s="332"/>
      <c r="AN207" s="332"/>
      <c r="AO207" s="333"/>
      <c r="AP207" s="331"/>
      <c r="AQ207" s="332"/>
      <c r="AR207" s="332"/>
      <c r="AS207" s="333"/>
      <c r="AT207" s="8"/>
      <c r="AU207" s="8"/>
    </row>
    <row r="208" spans="1:47" ht="12.75" hidden="1" customHeight="1" x14ac:dyDescent="0.2">
      <c r="A208" s="347" t="s">
        <v>329</v>
      </c>
      <c r="B208" s="348"/>
      <c r="C208" s="348"/>
      <c r="D208" s="348"/>
      <c r="E208" s="348"/>
      <c r="F208" s="348"/>
      <c r="G208" s="348"/>
      <c r="H208" s="348"/>
      <c r="I208" s="349"/>
      <c r="J208" s="334"/>
      <c r="K208" s="335"/>
      <c r="L208" s="336"/>
      <c r="M208" s="328"/>
      <c r="N208" s="329"/>
      <c r="O208" s="330"/>
      <c r="P208" s="316">
        <f t="shared" si="6"/>
        <v>0</v>
      </c>
      <c r="Q208" s="317"/>
      <c r="R208" s="317"/>
      <c r="S208" s="317"/>
      <c r="T208" s="318"/>
      <c r="U208" s="322"/>
      <c r="V208" s="323"/>
      <c r="W208" s="323"/>
      <c r="X208" s="323"/>
      <c r="Y208" s="324"/>
      <c r="Z208" s="316"/>
      <c r="AA208" s="317"/>
      <c r="AB208" s="317"/>
      <c r="AC208" s="318"/>
      <c r="AD208" s="316"/>
      <c r="AE208" s="317"/>
      <c r="AF208" s="317"/>
      <c r="AG208" s="318"/>
      <c r="AH208" s="316"/>
      <c r="AI208" s="317"/>
      <c r="AJ208" s="317"/>
      <c r="AK208" s="318"/>
      <c r="AL208" s="334"/>
      <c r="AM208" s="335"/>
      <c r="AN208" s="335"/>
      <c r="AO208" s="336"/>
      <c r="AP208" s="334"/>
      <c r="AQ208" s="335"/>
      <c r="AR208" s="335"/>
      <c r="AS208" s="336"/>
      <c r="AT208" s="8"/>
      <c r="AU208" s="8"/>
    </row>
    <row r="209" spans="1:47" ht="25.5" hidden="1" customHeight="1" x14ac:dyDescent="0.2">
      <c r="A209" s="309" t="s">
        <v>330</v>
      </c>
      <c r="B209" s="310"/>
      <c r="C209" s="310"/>
      <c r="D209" s="310"/>
      <c r="E209" s="310"/>
      <c r="F209" s="310"/>
      <c r="G209" s="310"/>
      <c r="H209" s="310"/>
      <c r="I209" s="311"/>
      <c r="J209" s="301"/>
      <c r="K209" s="302"/>
      <c r="L209" s="303"/>
      <c r="M209" s="304">
        <v>112</v>
      </c>
      <c r="N209" s="305"/>
      <c r="O209" s="306"/>
      <c r="P209" s="295">
        <f t="shared" si="6"/>
        <v>0</v>
      </c>
      <c r="Q209" s="296"/>
      <c r="R209" s="296"/>
      <c r="S209" s="296"/>
      <c r="T209" s="297"/>
      <c r="U209" s="295"/>
      <c r="V209" s="296"/>
      <c r="W209" s="296"/>
      <c r="X209" s="296"/>
      <c r="Y209" s="297"/>
      <c r="Z209" s="295"/>
      <c r="AA209" s="296"/>
      <c r="AB209" s="296"/>
      <c r="AC209" s="297"/>
      <c r="AD209" s="295"/>
      <c r="AE209" s="296"/>
      <c r="AF209" s="296"/>
      <c r="AG209" s="297"/>
      <c r="AH209" s="295"/>
      <c r="AI209" s="296"/>
      <c r="AJ209" s="296"/>
      <c r="AK209" s="297"/>
      <c r="AL209" s="295"/>
      <c r="AM209" s="296"/>
      <c r="AN209" s="296"/>
      <c r="AO209" s="297"/>
      <c r="AP209" s="295"/>
      <c r="AQ209" s="296"/>
      <c r="AR209" s="296"/>
      <c r="AS209" s="297"/>
      <c r="AT209" s="8"/>
      <c r="AU209" s="8"/>
    </row>
    <row r="210" spans="1:47" ht="51" hidden="1" customHeight="1" x14ac:dyDescent="0.2">
      <c r="A210" s="309" t="s">
        <v>331</v>
      </c>
      <c r="B210" s="310"/>
      <c r="C210" s="310"/>
      <c r="D210" s="310"/>
      <c r="E210" s="310"/>
      <c r="F210" s="310"/>
      <c r="G210" s="310"/>
      <c r="H210" s="310"/>
      <c r="I210" s="311"/>
      <c r="J210" s="301"/>
      <c r="K210" s="302"/>
      <c r="L210" s="303"/>
      <c r="M210" s="304">
        <v>113</v>
      </c>
      <c r="N210" s="305"/>
      <c r="O210" s="306"/>
      <c r="P210" s="295">
        <f t="shared" si="6"/>
        <v>0</v>
      </c>
      <c r="Q210" s="296"/>
      <c r="R210" s="296"/>
      <c r="S210" s="296"/>
      <c r="T210" s="297"/>
      <c r="U210" s="295"/>
      <c r="V210" s="296"/>
      <c r="W210" s="296"/>
      <c r="X210" s="296"/>
      <c r="Y210" s="297"/>
      <c r="Z210" s="295"/>
      <c r="AA210" s="296"/>
      <c r="AB210" s="296"/>
      <c r="AC210" s="297"/>
      <c r="AD210" s="295"/>
      <c r="AE210" s="296"/>
      <c r="AF210" s="296"/>
      <c r="AG210" s="297"/>
      <c r="AH210" s="295"/>
      <c r="AI210" s="296"/>
      <c r="AJ210" s="296"/>
      <c r="AK210" s="297"/>
      <c r="AL210" s="295"/>
      <c r="AM210" s="296"/>
      <c r="AN210" s="296"/>
      <c r="AO210" s="297"/>
      <c r="AP210" s="295"/>
      <c r="AQ210" s="296"/>
      <c r="AR210" s="296"/>
      <c r="AS210" s="297"/>
      <c r="AT210" s="8"/>
      <c r="AU210" s="8"/>
    </row>
    <row r="211" spans="1:47" ht="51" hidden="1" customHeight="1" x14ac:dyDescent="0.2">
      <c r="A211" s="309" t="s">
        <v>332</v>
      </c>
      <c r="B211" s="310"/>
      <c r="C211" s="310"/>
      <c r="D211" s="310"/>
      <c r="E211" s="310"/>
      <c r="F211" s="310"/>
      <c r="G211" s="310"/>
      <c r="H211" s="310"/>
      <c r="I211" s="311"/>
      <c r="J211" s="301"/>
      <c r="K211" s="302"/>
      <c r="L211" s="303"/>
      <c r="M211" s="304">
        <v>119</v>
      </c>
      <c r="N211" s="305"/>
      <c r="O211" s="306"/>
      <c r="P211" s="295">
        <f t="shared" si="6"/>
        <v>0</v>
      </c>
      <c r="Q211" s="296"/>
      <c r="R211" s="296"/>
      <c r="S211" s="296"/>
      <c r="T211" s="297"/>
      <c r="U211" s="295"/>
      <c r="V211" s="296"/>
      <c r="W211" s="296"/>
      <c r="X211" s="296"/>
      <c r="Y211" s="297"/>
      <c r="Z211" s="295"/>
      <c r="AA211" s="296"/>
      <c r="AB211" s="296"/>
      <c r="AC211" s="297"/>
      <c r="AD211" s="295"/>
      <c r="AE211" s="296"/>
      <c r="AF211" s="296"/>
      <c r="AG211" s="297"/>
      <c r="AH211" s="295"/>
      <c r="AI211" s="296"/>
      <c r="AJ211" s="296"/>
      <c r="AK211" s="297"/>
      <c r="AL211" s="295"/>
      <c r="AM211" s="296"/>
      <c r="AN211" s="296"/>
      <c r="AO211" s="297"/>
      <c r="AP211" s="295"/>
      <c r="AQ211" s="296"/>
      <c r="AR211" s="296"/>
      <c r="AS211" s="297"/>
      <c r="AT211" s="8"/>
      <c r="AU211" s="8"/>
    </row>
    <row r="212" spans="1:47" ht="25.5" hidden="1" customHeight="1" x14ac:dyDescent="0.2">
      <c r="A212" s="309" t="s">
        <v>333</v>
      </c>
      <c r="B212" s="310"/>
      <c r="C212" s="310"/>
      <c r="D212" s="310"/>
      <c r="E212" s="310"/>
      <c r="F212" s="310"/>
      <c r="G212" s="310"/>
      <c r="H212" s="310"/>
      <c r="I212" s="311"/>
      <c r="J212" s="304">
        <v>220</v>
      </c>
      <c r="K212" s="305"/>
      <c r="L212" s="306"/>
      <c r="M212" s="304">
        <v>300</v>
      </c>
      <c r="N212" s="305"/>
      <c r="O212" s="306"/>
      <c r="P212" s="295">
        <f t="shared" si="6"/>
        <v>0</v>
      </c>
      <c r="Q212" s="296"/>
      <c r="R212" s="296"/>
      <c r="S212" s="296"/>
      <c r="T212" s="297"/>
      <c r="U212" s="295">
        <f>SUM(U213:Y216)</f>
        <v>0</v>
      </c>
      <c r="V212" s="296"/>
      <c r="W212" s="296"/>
      <c r="X212" s="296"/>
      <c r="Y212" s="297"/>
      <c r="Z212" s="295">
        <f>SUM(Z213:AC216)</f>
        <v>0</v>
      </c>
      <c r="AA212" s="296"/>
      <c r="AB212" s="296"/>
      <c r="AC212" s="297"/>
      <c r="AD212" s="295">
        <f>SUM(AD213:AG216)</f>
        <v>0</v>
      </c>
      <c r="AE212" s="296"/>
      <c r="AF212" s="296"/>
      <c r="AG212" s="297"/>
      <c r="AH212" s="301">
        <f>SUM(AH213:AK216)</f>
        <v>0</v>
      </c>
      <c r="AI212" s="302"/>
      <c r="AJ212" s="302"/>
      <c r="AK212" s="303"/>
      <c r="AL212" s="301">
        <f>SUM(AL213:AO216)</f>
        <v>0</v>
      </c>
      <c r="AM212" s="302"/>
      <c r="AN212" s="302"/>
      <c r="AO212" s="303"/>
      <c r="AP212" s="301">
        <f>SUM(AP213:AS216)</f>
        <v>0</v>
      </c>
      <c r="AQ212" s="302"/>
      <c r="AR212" s="302"/>
      <c r="AS212" s="303"/>
      <c r="AT212" s="8"/>
      <c r="AU212" s="8"/>
    </row>
    <row r="213" spans="1:47" hidden="1" x14ac:dyDescent="0.2">
      <c r="A213" s="350" t="s">
        <v>334</v>
      </c>
      <c r="B213" s="351"/>
      <c r="C213" s="351"/>
      <c r="D213" s="351"/>
      <c r="E213" s="351"/>
      <c r="F213" s="351"/>
      <c r="G213" s="351"/>
      <c r="H213" s="351"/>
      <c r="I213" s="352"/>
      <c r="J213" s="331"/>
      <c r="K213" s="332"/>
      <c r="L213" s="333"/>
      <c r="M213" s="325">
        <v>321</v>
      </c>
      <c r="N213" s="326"/>
      <c r="O213" s="327"/>
      <c r="P213" s="313">
        <f t="shared" si="6"/>
        <v>0</v>
      </c>
      <c r="Q213" s="314"/>
      <c r="R213" s="314"/>
      <c r="S213" s="314"/>
      <c r="T213" s="315"/>
      <c r="U213" s="319"/>
      <c r="V213" s="320"/>
      <c r="W213" s="320"/>
      <c r="X213" s="320"/>
      <c r="Y213" s="321"/>
      <c r="Z213" s="313"/>
      <c r="AA213" s="314"/>
      <c r="AB213" s="314"/>
      <c r="AC213" s="315"/>
      <c r="AD213" s="313"/>
      <c r="AE213" s="314"/>
      <c r="AF213" s="314"/>
      <c r="AG213" s="315"/>
      <c r="AH213" s="313"/>
      <c r="AI213" s="314"/>
      <c r="AJ213" s="314"/>
      <c r="AK213" s="315"/>
      <c r="AL213" s="331"/>
      <c r="AM213" s="332"/>
      <c r="AN213" s="332"/>
      <c r="AO213" s="333"/>
      <c r="AP213" s="331"/>
      <c r="AQ213" s="332"/>
      <c r="AR213" s="332"/>
      <c r="AS213" s="333"/>
      <c r="AT213" s="8"/>
      <c r="AU213" s="8"/>
    </row>
    <row r="214" spans="1:47" ht="38.25" hidden="1" customHeight="1" x14ac:dyDescent="0.2">
      <c r="A214" s="347" t="s">
        <v>335</v>
      </c>
      <c r="B214" s="348"/>
      <c r="C214" s="348"/>
      <c r="D214" s="348"/>
      <c r="E214" s="348"/>
      <c r="F214" s="348"/>
      <c r="G214" s="348"/>
      <c r="H214" s="348"/>
      <c r="I214" s="349"/>
      <c r="J214" s="334"/>
      <c r="K214" s="335"/>
      <c r="L214" s="336"/>
      <c r="M214" s="328"/>
      <c r="N214" s="329"/>
      <c r="O214" s="330"/>
      <c r="P214" s="316">
        <f t="shared" si="6"/>
        <v>0</v>
      </c>
      <c r="Q214" s="317"/>
      <c r="R214" s="317"/>
      <c r="S214" s="317"/>
      <c r="T214" s="318"/>
      <c r="U214" s="322"/>
      <c r="V214" s="323"/>
      <c r="W214" s="323"/>
      <c r="X214" s="323"/>
      <c r="Y214" s="324"/>
      <c r="Z214" s="316"/>
      <c r="AA214" s="317"/>
      <c r="AB214" s="317"/>
      <c r="AC214" s="318"/>
      <c r="AD214" s="316"/>
      <c r="AE214" s="317"/>
      <c r="AF214" s="317"/>
      <c r="AG214" s="318"/>
      <c r="AH214" s="316"/>
      <c r="AI214" s="317"/>
      <c r="AJ214" s="317"/>
      <c r="AK214" s="318"/>
      <c r="AL214" s="334"/>
      <c r="AM214" s="335"/>
      <c r="AN214" s="335"/>
      <c r="AO214" s="336"/>
      <c r="AP214" s="334"/>
      <c r="AQ214" s="335"/>
      <c r="AR214" s="335"/>
      <c r="AS214" s="336"/>
      <c r="AT214" s="8"/>
      <c r="AU214" s="8"/>
    </row>
    <row r="215" spans="1:47" hidden="1" x14ac:dyDescent="0.2">
      <c r="A215" s="309" t="s">
        <v>336</v>
      </c>
      <c r="B215" s="310"/>
      <c r="C215" s="310"/>
      <c r="D215" s="310"/>
      <c r="E215" s="310"/>
      <c r="F215" s="310"/>
      <c r="G215" s="310"/>
      <c r="H215" s="310"/>
      <c r="I215" s="311"/>
      <c r="J215" s="301"/>
      <c r="K215" s="302"/>
      <c r="L215" s="303"/>
      <c r="M215" s="304">
        <v>340</v>
      </c>
      <c r="N215" s="305"/>
      <c r="O215" s="306"/>
      <c r="P215" s="295">
        <f t="shared" si="6"/>
        <v>0</v>
      </c>
      <c r="Q215" s="296"/>
      <c r="R215" s="296"/>
      <c r="S215" s="296"/>
      <c r="T215" s="297"/>
      <c r="U215" s="353"/>
      <c r="V215" s="354"/>
      <c r="W215" s="354"/>
      <c r="X215" s="354"/>
      <c r="Y215" s="355"/>
      <c r="Z215" s="295"/>
      <c r="AA215" s="296"/>
      <c r="AB215" s="296"/>
      <c r="AC215" s="297"/>
      <c r="AD215" s="295"/>
      <c r="AE215" s="296"/>
      <c r="AF215" s="296"/>
      <c r="AG215" s="297"/>
      <c r="AH215" s="295"/>
      <c r="AI215" s="296"/>
      <c r="AJ215" s="296"/>
      <c r="AK215" s="297"/>
      <c r="AL215" s="301"/>
      <c r="AM215" s="302"/>
      <c r="AN215" s="302"/>
      <c r="AO215" s="303"/>
      <c r="AP215" s="301"/>
      <c r="AQ215" s="302"/>
      <c r="AR215" s="302"/>
      <c r="AS215" s="303"/>
      <c r="AT215" s="8"/>
      <c r="AU215" s="8"/>
    </row>
    <row r="216" spans="1:47" hidden="1" x14ac:dyDescent="0.2">
      <c r="A216" s="309" t="s">
        <v>337</v>
      </c>
      <c r="B216" s="310"/>
      <c r="C216" s="310"/>
      <c r="D216" s="310"/>
      <c r="E216" s="310"/>
      <c r="F216" s="310"/>
      <c r="G216" s="310"/>
      <c r="H216" s="310"/>
      <c r="I216" s="311"/>
      <c r="J216" s="301"/>
      <c r="K216" s="302"/>
      <c r="L216" s="303"/>
      <c r="M216" s="304">
        <v>350</v>
      </c>
      <c r="N216" s="305"/>
      <c r="O216" s="306"/>
      <c r="P216" s="295">
        <f t="shared" si="6"/>
        <v>0</v>
      </c>
      <c r="Q216" s="296"/>
      <c r="R216" s="296"/>
      <c r="S216" s="296"/>
      <c r="T216" s="297"/>
      <c r="U216" s="353"/>
      <c r="V216" s="354"/>
      <c r="W216" s="354"/>
      <c r="X216" s="354"/>
      <c r="Y216" s="355"/>
      <c r="Z216" s="295"/>
      <c r="AA216" s="296"/>
      <c r="AB216" s="296"/>
      <c r="AC216" s="297"/>
      <c r="AD216" s="295"/>
      <c r="AE216" s="296"/>
      <c r="AF216" s="296"/>
      <c r="AG216" s="297"/>
      <c r="AH216" s="295"/>
      <c r="AI216" s="296"/>
      <c r="AJ216" s="296"/>
      <c r="AK216" s="297"/>
      <c r="AL216" s="301"/>
      <c r="AM216" s="302"/>
      <c r="AN216" s="302"/>
      <c r="AO216" s="303"/>
      <c r="AP216" s="301"/>
      <c r="AQ216" s="302"/>
      <c r="AR216" s="302"/>
      <c r="AS216" s="303"/>
      <c r="AT216" s="8"/>
      <c r="AU216" s="8"/>
    </row>
    <row r="217" spans="1:47" hidden="1" x14ac:dyDescent="0.2">
      <c r="A217" s="309" t="s">
        <v>338</v>
      </c>
      <c r="B217" s="310"/>
      <c r="C217" s="310"/>
      <c r="D217" s="310"/>
      <c r="E217" s="310"/>
      <c r="F217" s="310"/>
      <c r="G217" s="310"/>
      <c r="H217" s="310"/>
      <c r="I217" s="311"/>
      <c r="J217" s="301"/>
      <c r="K217" s="302"/>
      <c r="L217" s="303"/>
      <c r="M217" s="304">
        <v>830</v>
      </c>
      <c r="N217" s="305"/>
      <c r="O217" s="306"/>
      <c r="P217" s="295">
        <f t="shared" si="6"/>
        <v>0</v>
      </c>
      <c r="Q217" s="296"/>
      <c r="R217" s="296"/>
      <c r="S217" s="296"/>
      <c r="T217" s="297"/>
      <c r="U217" s="295">
        <f>U218</f>
        <v>0</v>
      </c>
      <c r="V217" s="296"/>
      <c r="W217" s="296"/>
      <c r="X217" s="296"/>
      <c r="Y217" s="297"/>
      <c r="Z217" s="295">
        <f>Z218</f>
        <v>0</v>
      </c>
      <c r="AA217" s="296"/>
      <c r="AB217" s="296"/>
      <c r="AC217" s="297"/>
      <c r="AD217" s="295">
        <f>AD218</f>
        <v>0</v>
      </c>
      <c r="AE217" s="296"/>
      <c r="AF217" s="296"/>
      <c r="AG217" s="297"/>
      <c r="AH217" s="295">
        <f>AH218</f>
        <v>0</v>
      </c>
      <c r="AI217" s="296"/>
      <c r="AJ217" s="296"/>
      <c r="AK217" s="297"/>
      <c r="AL217" s="295">
        <f>AL218</f>
        <v>0</v>
      </c>
      <c r="AM217" s="296"/>
      <c r="AN217" s="296"/>
      <c r="AO217" s="297"/>
      <c r="AP217" s="295">
        <f>AP218</f>
        <v>0</v>
      </c>
      <c r="AQ217" s="296"/>
      <c r="AR217" s="296"/>
      <c r="AS217" s="297"/>
      <c r="AT217" s="8"/>
      <c r="AU217" s="8"/>
    </row>
    <row r="218" spans="1:47" hidden="1" x14ac:dyDescent="0.2">
      <c r="A218" s="350" t="s">
        <v>339</v>
      </c>
      <c r="B218" s="351"/>
      <c r="C218" s="351"/>
      <c r="D218" s="351"/>
      <c r="E218" s="351"/>
      <c r="F218" s="351"/>
      <c r="G218" s="351"/>
      <c r="H218" s="351"/>
      <c r="I218" s="352"/>
      <c r="J218" s="331"/>
      <c r="K218" s="332"/>
      <c r="L218" s="333"/>
      <c r="M218" s="325">
        <v>831</v>
      </c>
      <c r="N218" s="326"/>
      <c r="O218" s="327"/>
      <c r="P218" s="313">
        <f t="shared" si="6"/>
        <v>0</v>
      </c>
      <c r="Q218" s="314"/>
      <c r="R218" s="314"/>
      <c r="S218" s="314"/>
      <c r="T218" s="315"/>
      <c r="U218" s="319"/>
      <c r="V218" s="320"/>
      <c r="W218" s="320"/>
      <c r="X218" s="320"/>
      <c r="Y218" s="321"/>
      <c r="Z218" s="313"/>
      <c r="AA218" s="314"/>
      <c r="AB218" s="314"/>
      <c r="AC218" s="315"/>
      <c r="AD218" s="313"/>
      <c r="AE218" s="314"/>
      <c r="AF218" s="314"/>
      <c r="AG218" s="315"/>
      <c r="AH218" s="313"/>
      <c r="AI218" s="314"/>
      <c r="AJ218" s="314"/>
      <c r="AK218" s="315"/>
      <c r="AL218" s="331"/>
      <c r="AM218" s="332"/>
      <c r="AN218" s="332"/>
      <c r="AO218" s="333"/>
      <c r="AP218" s="331"/>
      <c r="AQ218" s="332"/>
      <c r="AR218" s="332"/>
      <c r="AS218" s="333"/>
      <c r="AT218" s="8"/>
      <c r="AU218" s="8"/>
    </row>
    <row r="219" spans="1:47" ht="114" hidden="1" customHeight="1" x14ac:dyDescent="0.2">
      <c r="A219" s="347" t="s">
        <v>340</v>
      </c>
      <c r="B219" s="348"/>
      <c r="C219" s="348"/>
      <c r="D219" s="348"/>
      <c r="E219" s="348"/>
      <c r="F219" s="348"/>
      <c r="G219" s="348"/>
      <c r="H219" s="348"/>
      <c r="I219" s="349"/>
      <c r="J219" s="334"/>
      <c r="K219" s="335"/>
      <c r="L219" s="336"/>
      <c r="M219" s="328"/>
      <c r="N219" s="329"/>
      <c r="O219" s="330"/>
      <c r="P219" s="316">
        <f t="shared" si="6"/>
        <v>0</v>
      </c>
      <c r="Q219" s="317"/>
      <c r="R219" s="317"/>
      <c r="S219" s="317"/>
      <c r="T219" s="318"/>
      <c r="U219" s="322"/>
      <c r="V219" s="323"/>
      <c r="W219" s="323"/>
      <c r="X219" s="323"/>
      <c r="Y219" s="324"/>
      <c r="Z219" s="316"/>
      <c r="AA219" s="317"/>
      <c r="AB219" s="317"/>
      <c r="AC219" s="318"/>
      <c r="AD219" s="316"/>
      <c r="AE219" s="317"/>
      <c r="AF219" s="317"/>
      <c r="AG219" s="318"/>
      <c r="AH219" s="316"/>
      <c r="AI219" s="317"/>
      <c r="AJ219" s="317"/>
      <c r="AK219" s="318"/>
      <c r="AL219" s="334"/>
      <c r="AM219" s="335"/>
      <c r="AN219" s="335"/>
      <c r="AO219" s="336"/>
      <c r="AP219" s="334"/>
      <c r="AQ219" s="335"/>
      <c r="AR219" s="335"/>
      <c r="AS219" s="336"/>
      <c r="AT219" s="8"/>
      <c r="AU219" s="8"/>
    </row>
    <row r="220" spans="1:47" ht="27" hidden="1" customHeight="1" x14ac:dyDescent="0.2">
      <c r="A220" s="309" t="s">
        <v>341</v>
      </c>
      <c r="B220" s="310"/>
      <c r="C220" s="310"/>
      <c r="D220" s="310"/>
      <c r="E220" s="310"/>
      <c r="F220" s="310"/>
      <c r="G220" s="310"/>
      <c r="H220" s="310"/>
      <c r="I220" s="311"/>
      <c r="J220" s="304">
        <v>230</v>
      </c>
      <c r="K220" s="305"/>
      <c r="L220" s="306"/>
      <c r="M220" s="304">
        <v>850</v>
      </c>
      <c r="N220" s="305"/>
      <c r="O220" s="306"/>
      <c r="P220" s="295">
        <f t="shared" si="6"/>
        <v>0</v>
      </c>
      <c r="Q220" s="296"/>
      <c r="R220" s="296"/>
      <c r="S220" s="296"/>
      <c r="T220" s="297"/>
      <c r="U220" s="295">
        <f>SUM(U221:Y224)</f>
        <v>0</v>
      </c>
      <c r="V220" s="296"/>
      <c r="W220" s="296"/>
      <c r="X220" s="296"/>
      <c r="Y220" s="297"/>
      <c r="Z220" s="295">
        <f>SUM(Z221:AC224)</f>
        <v>0</v>
      </c>
      <c r="AA220" s="296"/>
      <c r="AB220" s="296"/>
      <c r="AC220" s="297"/>
      <c r="AD220" s="295">
        <f>SUM(AD221:AG224)</f>
        <v>0</v>
      </c>
      <c r="AE220" s="296"/>
      <c r="AF220" s="296"/>
      <c r="AG220" s="297"/>
      <c r="AH220" s="301">
        <f>SUM(AH221:AK224)</f>
        <v>0</v>
      </c>
      <c r="AI220" s="302"/>
      <c r="AJ220" s="302"/>
      <c r="AK220" s="303"/>
      <c r="AL220" s="301">
        <f>SUM(AL221:AO224)</f>
        <v>0</v>
      </c>
      <c r="AM220" s="302"/>
      <c r="AN220" s="302"/>
      <c r="AO220" s="303"/>
      <c r="AP220" s="301">
        <f>SUM(AP221:AS224)</f>
        <v>0</v>
      </c>
      <c r="AQ220" s="302"/>
      <c r="AR220" s="302"/>
      <c r="AS220" s="303"/>
      <c r="AT220" s="8"/>
      <c r="AU220" s="8"/>
    </row>
    <row r="221" spans="1:47" hidden="1" x14ac:dyDescent="0.2">
      <c r="A221" s="350" t="s">
        <v>339</v>
      </c>
      <c r="B221" s="351"/>
      <c r="C221" s="351"/>
      <c r="D221" s="351"/>
      <c r="E221" s="351"/>
      <c r="F221" s="351"/>
      <c r="G221" s="351"/>
      <c r="H221" s="351"/>
      <c r="I221" s="352"/>
      <c r="J221" s="331"/>
      <c r="K221" s="332"/>
      <c r="L221" s="333"/>
      <c r="M221" s="325">
        <v>851</v>
      </c>
      <c r="N221" s="326"/>
      <c r="O221" s="327"/>
      <c r="P221" s="313">
        <f t="shared" si="6"/>
        <v>0</v>
      </c>
      <c r="Q221" s="314"/>
      <c r="R221" s="314"/>
      <c r="S221" s="314"/>
      <c r="T221" s="315"/>
      <c r="U221" s="319"/>
      <c r="V221" s="320"/>
      <c r="W221" s="320"/>
      <c r="X221" s="320"/>
      <c r="Y221" s="321"/>
      <c r="Z221" s="313"/>
      <c r="AA221" s="314"/>
      <c r="AB221" s="314"/>
      <c r="AC221" s="315"/>
      <c r="AD221" s="313"/>
      <c r="AE221" s="314"/>
      <c r="AF221" s="314"/>
      <c r="AG221" s="315"/>
      <c r="AH221" s="313"/>
      <c r="AI221" s="314"/>
      <c r="AJ221" s="314"/>
      <c r="AK221" s="315"/>
      <c r="AL221" s="331"/>
      <c r="AM221" s="332"/>
      <c r="AN221" s="332"/>
      <c r="AO221" s="333"/>
      <c r="AP221" s="331"/>
      <c r="AQ221" s="332"/>
      <c r="AR221" s="332"/>
      <c r="AS221" s="333"/>
      <c r="AT221" s="8"/>
      <c r="AU221" s="8"/>
    </row>
    <row r="222" spans="1:47" ht="25.5" hidden="1" customHeight="1" x14ac:dyDescent="0.2">
      <c r="A222" s="347" t="s">
        <v>342</v>
      </c>
      <c r="B222" s="348"/>
      <c r="C222" s="348"/>
      <c r="D222" s="348"/>
      <c r="E222" s="348"/>
      <c r="F222" s="348"/>
      <c r="G222" s="348"/>
      <c r="H222" s="348"/>
      <c r="I222" s="349"/>
      <c r="J222" s="334"/>
      <c r="K222" s="335"/>
      <c r="L222" s="336"/>
      <c r="M222" s="328"/>
      <c r="N222" s="329"/>
      <c r="O222" s="330"/>
      <c r="P222" s="316">
        <f t="shared" si="6"/>
        <v>0</v>
      </c>
      <c r="Q222" s="317"/>
      <c r="R222" s="317"/>
      <c r="S222" s="317"/>
      <c r="T222" s="318"/>
      <c r="U222" s="322"/>
      <c r="V222" s="323"/>
      <c r="W222" s="323"/>
      <c r="X222" s="323"/>
      <c r="Y222" s="324"/>
      <c r="Z222" s="316"/>
      <c r="AA222" s="317"/>
      <c r="AB222" s="317"/>
      <c r="AC222" s="318"/>
      <c r="AD222" s="316"/>
      <c r="AE222" s="317"/>
      <c r="AF222" s="317"/>
      <c r="AG222" s="318"/>
      <c r="AH222" s="316"/>
      <c r="AI222" s="317"/>
      <c r="AJ222" s="317"/>
      <c r="AK222" s="318"/>
      <c r="AL222" s="334"/>
      <c r="AM222" s="335"/>
      <c r="AN222" s="335"/>
      <c r="AO222" s="336"/>
      <c r="AP222" s="334"/>
      <c r="AQ222" s="335"/>
      <c r="AR222" s="335"/>
      <c r="AS222" s="336"/>
      <c r="AT222" s="8"/>
      <c r="AU222" s="8"/>
    </row>
    <row r="223" spans="1:47" hidden="1" x14ac:dyDescent="0.2">
      <c r="A223" s="309" t="s">
        <v>343</v>
      </c>
      <c r="B223" s="310"/>
      <c r="C223" s="310"/>
      <c r="D223" s="310"/>
      <c r="E223" s="310"/>
      <c r="F223" s="310"/>
      <c r="G223" s="310"/>
      <c r="H223" s="310"/>
      <c r="I223" s="311"/>
      <c r="J223" s="301"/>
      <c r="K223" s="302"/>
      <c r="L223" s="303"/>
      <c r="M223" s="304">
        <v>852</v>
      </c>
      <c r="N223" s="305"/>
      <c r="O223" s="306"/>
      <c r="P223" s="295">
        <f t="shared" si="6"/>
        <v>0</v>
      </c>
      <c r="Q223" s="296"/>
      <c r="R223" s="296"/>
      <c r="S223" s="296"/>
      <c r="T223" s="297"/>
      <c r="U223" s="353"/>
      <c r="V223" s="354"/>
      <c r="W223" s="354"/>
      <c r="X223" s="354"/>
      <c r="Y223" s="355"/>
      <c r="Z223" s="295"/>
      <c r="AA223" s="296"/>
      <c r="AB223" s="296"/>
      <c r="AC223" s="297"/>
      <c r="AD223" s="295"/>
      <c r="AE223" s="296"/>
      <c r="AF223" s="296"/>
      <c r="AG223" s="297"/>
      <c r="AH223" s="295"/>
      <c r="AI223" s="296"/>
      <c r="AJ223" s="296"/>
      <c r="AK223" s="297"/>
      <c r="AL223" s="301"/>
      <c r="AM223" s="302"/>
      <c r="AN223" s="302"/>
      <c r="AO223" s="303"/>
      <c r="AP223" s="301"/>
      <c r="AQ223" s="302"/>
      <c r="AR223" s="302"/>
      <c r="AS223" s="303"/>
      <c r="AT223" s="8"/>
      <c r="AU223" s="8"/>
    </row>
    <row r="224" spans="1:47" ht="12.75" hidden="1" customHeight="1" x14ac:dyDescent="0.2">
      <c r="A224" s="309" t="s">
        <v>344</v>
      </c>
      <c r="B224" s="310"/>
      <c r="C224" s="310"/>
      <c r="D224" s="310"/>
      <c r="E224" s="310"/>
      <c r="F224" s="310"/>
      <c r="G224" s="310"/>
      <c r="H224" s="310"/>
      <c r="I224" s="311"/>
      <c r="J224" s="301"/>
      <c r="K224" s="302"/>
      <c r="L224" s="303"/>
      <c r="M224" s="304">
        <v>853</v>
      </c>
      <c r="N224" s="305"/>
      <c r="O224" s="306"/>
      <c r="P224" s="295">
        <f t="shared" si="6"/>
        <v>0</v>
      </c>
      <c r="Q224" s="296"/>
      <c r="R224" s="296"/>
      <c r="S224" s="296"/>
      <c r="T224" s="297"/>
      <c r="U224" s="353"/>
      <c r="V224" s="354"/>
      <c r="W224" s="354"/>
      <c r="X224" s="354"/>
      <c r="Y224" s="355"/>
      <c r="Z224" s="295"/>
      <c r="AA224" s="296"/>
      <c r="AB224" s="296"/>
      <c r="AC224" s="297"/>
      <c r="AD224" s="295"/>
      <c r="AE224" s="296"/>
      <c r="AF224" s="296"/>
      <c r="AG224" s="297"/>
      <c r="AH224" s="295"/>
      <c r="AI224" s="296"/>
      <c r="AJ224" s="296"/>
      <c r="AK224" s="297"/>
      <c r="AL224" s="301"/>
      <c r="AM224" s="302"/>
      <c r="AN224" s="302"/>
      <c r="AO224" s="303"/>
      <c r="AP224" s="301"/>
      <c r="AQ224" s="302"/>
      <c r="AR224" s="302"/>
      <c r="AS224" s="303"/>
      <c r="AT224" s="8"/>
      <c r="AU224" s="8"/>
    </row>
    <row r="225" spans="1:54" ht="25.5" hidden="1" customHeight="1" x14ac:dyDescent="0.2">
      <c r="A225" s="309" t="s">
        <v>345</v>
      </c>
      <c r="B225" s="310"/>
      <c r="C225" s="310"/>
      <c r="D225" s="310"/>
      <c r="E225" s="310"/>
      <c r="F225" s="310"/>
      <c r="G225" s="310"/>
      <c r="H225" s="310"/>
      <c r="I225" s="311"/>
      <c r="J225" s="304">
        <v>260</v>
      </c>
      <c r="K225" s="305"/>
      <c r="L225" s="306"/>
      <c r="M225" s="301" t="s">
        <v>49</v>
      </c>
      <c r="N225" s="302"/>
      <c r="O225" s="303"/>
      <c r="P225" s="295">
        <f t="shared" si="6"/>
        <v>0</v>
      </c>
      <c r="Q225" s="296"/>
      <c r="R225" s="296"/>
      <c r="S225" s="296"/>
      <c r="T225" s="297"/>
      <c r="U225" s="295">
        <f>U226</f>
        <v>0</v>
      </c>
      <c r="V225" s="296"/>
      <c r="W225" s="296"/>
      <c r="X225" s="296"/>
      <c r="Y225" s="297"/>
      <c r="Z225" s="295">
        <f>Z226</f>
        <v>0</v>
      </c>
      <c r="AA225" s="296"/>
      <c r="AB225" s="296"/>
      <c r="AC225" s="297"/>
      <c r="AD225" s="295">
        <f>AD226</f>
        <v>0</v>
      </c>
      <c r="AE225" s="296"/>
      <c r="AF225" s="296"/>
      <c r="AG225" s="297"/>
      <c r="AH225" s="301">
        <f>AH226</f>
        <v>0</v>
      </c>
      <c r="AI225" s="302"/>
      <c r="AJ225" s="302"/>
      <c r="AK225" s="303"/>
      <c r="AL225" s="301">
        <f>AL226</f>
        <v>0</v>
      </c>
      <c r="AM225" s="302"/>
      <c r="AN225" s="302"/>
      <c r="AO225" s="303"/>
      <c r="AP225" s="301">
        <f>AP226</f>
        <v>0</v>
      </c>
      <c r="AQ225" s="302"/>
      <c r="AR225" s="302"/>
      <c r="AS225" s="303"/>
      <c r="AT225" s="8"/>
      <c r="AU225" s="8"/>
    </row>
    <row r="226" spans="1:54" hidden="1" x14ac:dyDescent="0.2">
      <c r="A226" s="350" t="s">
        <v>339</v>
      </c>
      <c r="B226" s="351"/>
      <c r="C226" s="351"/>
      <c r="D226" s="351"/>
      <c r="E226" s="351"/>
      <c r="F226" s="351"/>
      <c r="G226" s="351"/>
      <c r="H226" s="351"/>
      <c r="I226" s="352"/>
      <c r="J226" s="331"/>
      <c r="K226" s="332"/>
      <c r="L226" s="333"/>
      <c r="M226" s="325">
        <v>244</v>
      </c>
      <c r="N226" s="326"/>
      <c r="O226" s="327"/>
      <c r="P226" s="313">
        <f t="shared" si="6"/>
        <v>0</v>
      </c>
      <c r="Q226" s="314"/>
      <c r="R226" s="314"/>
      <c r="S226" s="314"/>
      <c r="T226" s="315"/>
      <c r="U226" s="319"/>
      <c r="V226" s="320"/>
      <c r="W226" s="320"/>
      <c r="X226" s="320"/>
      <c r="Y226" s="321"/>
      <c r="Z226" s="313"/>
      <c r="AA226" s="314"/>
      <c r="AB226" s="314"/>
      <c r="AC226" s="315"/>
      <c r="AD226" s="313"/>
      <c r="AE226" s="314"/>
      <c r="AF226" s="314"/>
      <c r="AG226" s="315"/>
      <c r="AH226" s="313"/>
      <c r="AI226" s="314"/>
      <c r="AJ226" s="314"/>
      <c r="AK226" s="315"/>
      <c r="AL226" s="331"/>
      <c r="AM226" s="332"/>
      <c r="AN226" s="332"/>
      <c r="AO226" s="333"/>
      <c r="AP226" s="331"/>
      <c r="AQ226" s="332"/>
      <c r="AR226" s="332"/>
      <c r="AS226" s="333"/>
      <c r="AT226" s="8"/>
      <c r="AU226" s="8"/>
    </row>
    <row r="227" spans="1:54" ht="38.25" hidden="1" customHeight="1" x14ac:dyDescent="0.2">
      <c r="A227" s="347" t="s">
        <v>346</v>
      </c>
      <c r="B227" s="348"/>
      <c r="C227" s="348"/>
      <c r="D227" s="348"/>
      <c r="E227" s="348"/>
      <c r="F227" s="348"/>
      <c r="G227" s="348"/>
      <c r="H227" s="348"/>
      <c r="I227" s="349"/>
      <c r="J227" s="334"/>
      <c r="K227" s="335"/>
      <c r="L227" s="336"/>
      <c r="M227" s="328"/>
      <c r="N227" s="329"/>
      <c r="O227" s="330"/>
      <c r="P227" s="316">
        <f t="shared" si="6"/>
        <v>0</v>
      </c>
      <c r="Q227" s="317"/>
      <c r="R227" s="317"/>
      <c r="S227" s="317"/>
      <c r="T227" s="318"/>
      <c r="U227" s="322"/>
      <c r="V227" s="323"/>
      <c r="W227" s="323"/>
      <c r="X227" s="323"/>
      <c r="Y227" s="324"/>
      <c r="Z227" s="316"/>
      <c r="AA227" s="317"/>
      <c r="AB227" s="317"/>
      <c r="AC227" s="318"/>
      <c r="AD227" s="316"/>
      <c r="AE227" s="317"/>
      <c r="AF227" s="317"/>
      <c r="AG227" s="318"/>
      <c r="AH227" s="316"/>
      <c r="AI227" s="317"/>
      <c r="AJ227" s="317"/>
      <c r="AK227" s="318"/>
      <c r="AL227" s="334"/>
      <c r="AM227" s="335"/>
      <c r="AN227" s="335"/>
      <c r="AO227" s="336"/>
      <c r="AP227" s="334"/>
      <c r="AQ227" s="335"/>
      <c r="AR227" s="335"/>
      <c r="AS227" s="336"/>
      <c r="AT227" s="8"/>
      <c r="AU227" s="8"/>
    </row>
    <row r="228" spans="1:54" s="10" customFormat="1" hidden="1" x14ac:dyDescent="0.2">
      <c r="A228" s="343" t="s">
        <v>51</v>
      </c>
      <c r="B228" s="344"/>
      <c r="C228" s="344"/>
      <c r="D228" s="344"/>
      <c r="E228" s="344"/>
      <c r="F228" s="344"/>
      <c r="G228" s="344"/>
      <c r="H228" s="344"/>
      <c r="I228" s="345"/>
      <c r="J228" s="304">
        <v>500</v>
      </c>
      <c r="K228" s="305"/>
      <c r="L228" s="306"/>
      <c r="M228" s="301" t="s">
        <v>49</v>
      </c>
      <c r="N228" s="302"/>
      <c r="O228" s="303"/>
      <c r="P228" s="295">
        <f t="shared" si="6"/>
        <v>0</v>
      </c>
      <c r="Q228" s="296"/>
      <c r="R228" s="296"/>
      <c r="S228" s="296"/>
      <c r="T228" s="297"/>
      <c r="U228" s="427">
        <f>U180</f>
        <v>0</v>
      </c>
      <c r="V228" s="354"/>
      <c r="W228" s="354"/>
      <c r="X228" s="354"/>
      <c r="Y228" s="355"/>
      <c r="Z228" s="295">
        <f>Z180</f>
        <v>0</v>
      </c>
      <c r="AA228" s="296"/>
      <c r="AB228" s="296"/>
      <c r="AC228" s="297"/>
      <c r="AD228" s="295">
        <f>AD180</f>
        <v>0</v>
      </c>
      <c r="AE228" s="296"/>
      <c r="AF228" s="296"/>
      <c r="AG228" s="297"/>
      <c r="AH228" s="295">
        <f>AH180</f>
        <v>0</v>
      </c>
      <c r="AI228" s="296"/>
      <c r="AJ228" s="296"/>
      <c r="AK228" s="297"/>
      <c r="AL228" s="301">
        <f>AL180</f>
        <v>0</v>
      </c>
      <c r="AM228" s="302"/>
      <c r="AN228" s="302"/>
      <c r="AO228" s="303"/>
      <c r="AP228" s="301">
        <f>AP180</f>
        <v>0</v>
      </c>
      <c r="AQ228" s="302"/>
      <c r="AR228" s="302"/>
      <c r="AS228" s="303"/>
      <c r="AT228" s="9"/>
      <c r="AU228" s="9"/>
    </row>
    <row r="229" spans="1:54" hidden="1" x14ac:dyDescent="0.2">
      <c r="A229" s="343" t="s">
        <v>52</v>
      </c>
      <c r="B229" s="344"/>
      <c r="C229" s="344"/>
      <c r="D229" s="344"/>
      <c r="E229" s="344"/>
      <c r="F229" s="344"/>
      <c r="G229" s="344"/>
      <c r="H229" s="344"/>
      <c r="I229" s="345"/>
      <c r="J229" s="304">
        <v>600</v>
      </c>
      <c r="K229" s="305"/>
      <c r="L229" s="306"/>
      <c r="M229" s="301" t="s">
        <v>49</v>
      </c>
      <c r="N229" s="302"/>
      <c r="O229" s="303"/>
      <c r="P229" s="295">
        <f>SUM(U229:AS229)</f>
        <v>0</v>
      </c>
      <c r="Q229" s="296"/>
      <c r="R229" s="296"/>
      <c r="S229" s="296"/>
      <c r="T229" s="297"/>
      <c r="U229" s="295">
        <f>U228+U187-U202</f>
        <v>0</v>
      </c>
      <c r="V229" s="296"/>
      <c r="W229" s="296"/>
      <c r="X229" s="296"/>
      <c r="Y229" s="297"/>
      <c r="Z229" s="295">
        <f>Z228+Z187-Z202</f>
        <v>0</v>
      </c>
      <c r="AA229" s="296"/>
      <c r="AB229" s="296"/>
      <c r="AC229" s="297"/>
      <c r="AD229" s="295">
        <f>AD228+AD187-AD202</f>
        <v>0</v>
      </c>
      <c r="AE229" s="296"/>
      <c r="AF229" s="296"/>
      <c r="AG229" s="297"/>
      <c r="AH229" s="301">
        <f>AH228+AH187-AH202</f>
        <v>0</v>
      </c>
      <c r="AI229" s="302"/>
      <c r="AJ229" s="302"/>
      <c r="AK229" s="303"/>
      <c r="AL229" s="301">
        <f>AL228+AL187-AL202</f>
        <v>0</v>
      </c>
      <c r="AM229" s="302"/>
      <c r="AN229" s="302"/>
      <c r="AO229" s="303"/>
      <c r="AP229" s="301">
        <f>AP228+AP187-AP202</f>
        <v>0</v>
      </c>
      <c r="AQ229" s="302"/>
      <c r="AR229" s="302"/>
      <c r="AS229" s="303"/>
      <c r="AT229" s="8"/>
      <c r="AU229" s="8"/>
    </row>
    <row r="230" spans="1:54" ht="12.75" hidden="1" customHeight="1" x14ac:dyDescent="0.2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7"/>
      <c r="N230" s="227"/>
      <c r="O230" s="227"/>
      <c r="P230" s="227"/>
      <c r="Q230" s="228"/>
      <c r="R230" s="228"/>
      <c r="S230" s="228"/>
      <c r="T230" s="228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  <c r="AJ230" s="229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8"/>
      <c r="AU230" s="8"/>
    </row>
    <row r="231" spans="1:54" hidden="1" x14ac:dyDescent="0.2">
      <c r="AN231" s="290" t="s">
        <v>357</v>
      </c>
      <c r="AO231" s="290"/>
      <c r="AP231" s="290"/>
      <c r="AQ231" s="290"/>
      <c r="AR231" s="290"/>
      <c r="AS231" s="290"/>
    </row>
    <row r="232" spans="1:54" s="5" customFormat="1" ht="13.15" hidden="1" customHeight="1" x14ac:dyDescent="0.2">
      <c r="A232" s="357" t="s">
        <v>57</v>
      </c>
      <c r="B232" s="357"/>
      <c r="C232" s="357"/>
      <c r="D232" s="357"/>
      <c r="E232" s="357"/>
      <c r="F232" s="357"/>
      <c r="G232" s="357"/>
      <c r="H232" s="357"/>
      <c r="I232" s="357"/>
      <c r="J232" s="357"/>
      <c r="K232" s="357"/>
      <c r="L232" s="357"/>
      <c r="M232" s="357"/>
      <c r="N232" s="357"/>
      <c r="O232" s="357"/>
      <c r="P232" s="357"/>
      <c r="Q232" s="357"/>
      <c r="R232" s="357"/>
      <c r="S232" s="357"/>
      <c r="T232" s="357"/>
      <c r="U232" s="357"/>
      <c r="V232" s="357"/>
      <c r="W232" s="357"/>
      <c r="X232" s="357"/>
      <c r="Y232" s="357"/>
      <c r="Z232" s="357"/>
      <c r="AA232" s="357"/>
      <c r="AB232" s="357"/>
      <c r="AC232" s="357"/>
      <c r="AD232" s="357"/>
      <c r="AE232" s="357"/>
      <c r="AF232" s="357"/>
      <c r="AG232" s="357"/>
      <c r="AH232" s="357"/>
      <c r="AI232" s="357"/>
      <c r="AJ232" s="357"/>
      <c r="AK232" s="357"/>
      <c r="AL232" s="357"/>
      <c r="AM232" s="357"/>
      <c r="AN232" s="357"/>
      <c r="AO232" s="357"/>
      <c r="AP232" s="357"/>
      <c r="AQ232" s="357"/>
      <c r="AR232" s="357"/>
      <c r="AS232" s="357"/>
    </row>
    <row r="233" spans="1:54" s="5" customFormat="1" ht="13.15" hidden="1" customHeight="1" x14ac:dyDescent="0.2">
      <c r="A233" s="357" t="s">
        <v>362</v>
      </c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  <c r="L233" s="357"/>
      <c r="M233" s="357"/>
      <c r="N233" s="357"/>
      <c r="O233" s="357"/>
      <c r="P233" s="357"/>
      <c r="Q233" s="357"/>
      <c r="R233" s="357"/>
      <c r="S233" s="357"/>
      <c r="T233" s="357"/>
      <c r="U233" s="357"/>
      <c r="V233" s="357"/>
      <c r="W233" s="357"/>
      <c r="X233" s="357"/>
      <c r="Y233" s="357"/>
      <c r="Z233" s="357"/>
      <c r="AA233" s="357"/>
      <c r="AB233" s="357"/>
      <c r="AC233" s="357"/>
      <c r="AD233" s="357"/>
      <c r="AE233" s="357"/>
      <c r="AF233" s="357"/>
      <c r="AG233" s="357"/>
      <c r="AH233" s="357"/>
      <c r="AI233" s="357"/>
      <c r="AJ233" s="357"/>
      <c r="AK233" s="357"/>
      <c r="AL233" s="357"/>
      <c r="AM233" s="357"/>
      <c r="AN233" s="357"/>
      <c r="AO233" s="357"/>
      <c r="AP233" s="357"/>
      <c r="AQ233" s="357"/>
      <c r="AR233" s="357"/>
      <c r="AS233" s="357"/>
    </row>
    <row r="234" spans="1:54" s="5" customFormat="1" ht="13.15" hidden="1" customHeight="1" x14ac:dyDescent="0.2">
      <c r="A234" s="357" t="s">
        <v>39</v>
      </c>
      <c r="B234" s="357"/>
      <c r="C234" s="357"/>
      <c r="D234" s="357"/>
      <c r="E234" s="357"/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7"/>
      <c r="U234" s="357"/>
      <c r="V234" s="357"/>
      <c r="W234" s="357"/>
      <c r="X234" s="357"/>
      <c r="Y234" s="357"/>
      <c r="Z234" s="357"/>
      <c r="AA234" s="357"/>
      <c r="AB234" s="357"/>
      <c r="AC234" s="357"/>
      <c r="AD234" s="357"/>
      <c r="AE234" s="357"/>
      <c r="AF234" s="357"/>
      <c r="AG234" s="357"/>
      <c r="AH234" s="357"/>
      <c r="AI234" s="357"/>
      <c r="AJ234" s="357"/>
      <c r="AK234" s="357"/>
      <c r="AL234" s="357"/>
      <c r="AM234" s="357"/>
      <c r="AN234" s="357"/>
      <c r="AO234" s="357"/>
      <c r="AP234" s="357"/>
      <c r="AQ234" s="357"/>
      <c r="AR234" s="357"/>
      <c r="AS234" s="357"/>
    </row>
    <row r="235" spans="1:54" s="5" customFormat="1" ht="13.15" hidden="1" customHeight="1" x14ac:dyDescent="0.2"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  <c r="AE235" s="239"/>
      <c r="AF235" s="239"/>
      <c r="AG235" s="239"/>
      <c r="AH235" s="239"/>
      <c r="AI235" s="239"/>
      <c r="AJ235" s="239"/>
      <c r="AK235" s="239"/>
      <c r="AL235" s="239"/>
      <c r="AM235" s="239"/>
      <c r="AN235" s="239"/>
      <c r="AO235" s="239"/>
      <c r="AP235" s="239"/>
      <c r="AQ235" s="239"/>
      <c r="AR235" s="239"/>
      <c r="AS235" s="239"/>
    </row>
    <row r="236" spans="1:54" s="5" customFormat="1" ht="12.75" hidden="1" customHeight="1" x14ac:dyDescent="0.2">
      <c r="A236" s="392" t="s">
        <v>23</v>
      </c>
      <c r="B236" s="392"/>
      <c r="C236" s="392"/>
      <c r="D236" s="392"/>
      <c r="E236" s="392" t="s">
        <v>40</v>
      </c>
      <c r="F236" s="392"/>
      <c r="G236" s="392" t="s">
        <v>58</v>
      </c>
      <c r="H236" s="392"/>
      <c r="I236" s="392"/>
      <c r="J236" s="392" t="s">
        <v>78</v>
      </c>
      <c r="K236" s="392"/>
      <c r="L236" s="392"/>
      <c r="M236" s="392"/>
      <c r="N236" s="392"/>
      <c r="O236" s="392"/>
      <c r="P236" s="392"/>
      <c r="Q236" s="392"/>
      <c r="R236" s="392"/>
      <c r="S236" s="392"/>
      <c r="T236" s="392"/>
      <c r="U236" s="392"/>
      <c r="V236" s="392"/>
      <c r="W236" s="392"/>
      <c r="X236" s="392"/>
      <c r="Y236" s="392"/>
      <c r="Z236" s="392"/>
      <c r="AA236" s="392"/>
      <c r="AB236" s="392"/>
      <c r="AC236" s="392"/>
      <c r="AD236" s="392"/>
      <c r="AE236" s="392"/>
      <c r="AF236" s="392"/>
      <c r="AG236" s="392"/>
      <c r="AH236" s="392"/>
      <c r="AI236" s="392"/>
      <c r="AJ236" s="392"/>
      <c r="AK236" s="392"/>
      <c r="AL236" s="392"/>
      <c r="AM236" s="392"/>
      <c r="AN236" s="392"/>
      <c r="AO236" s="392"/>
      <c r="AP236" s="392"/>
      <c r="AQ236" s="392"/>
      <c r="AR236" s="392"/>
      <c r="AS236" s="392"/>
    </row>
    <row r="237" spans="1:54" s="5" customFormat="1" ht="13.15" hidden="1" customHeight="1" x14ac:dyDescent="0.2">
      <c r="A237" s="392"/>
      <c r="B237" s="392"/>
      <c r="C237" s="392"/>
      <c r="D237" s="392"/>
      <c r="E237" s="392"/>
      <c r="F237" s="392"/>
      <c r="G237" s="392"/>
      <c r="H237" s="392"/>
      <c r="I237" s="392"/>
      <c r="J237" s="392" t="s">
        <v>59</v>
      </c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  <c r="V237" s="422" t="s">
        <v>28</v>
      </c>
      <c r="W237" s="422"/>
      <c r="X237" s="422"/>
      <c r="Y237" s="422"/>
      <c r="Z237" s="422"/>
      <c r="AA237" s="422"/>
      <c r="AB237" s="422"/>
      <c r="AC237" s="422"/>
      <c r="AD237" s="422"/>
      <c r="AE237" s="422"/>
      <c r="AF237" s="422"/>
      <c r="AG237" s="422"/>
      <c r="AH237" s="422"/>
      <c r="AI237" s="422"/>
      <c r="AJ237" s="422"/>
      <c r="AK237" s="422"/>
      <c r="AL237" s="422"/>
      <c r="AM237" s="422"/>
      <c r="AN237" s="422"/>
      <c r="AO237" s="422"/>
      <c r="AP237" s="422"/>
      <c r="AQ237" s="422"/>
      <c r="AR237" s="422"/>
      <c r="AS237" s="422"/>
    </row>
    <row r="238" spans="1:54" s="5" customFormat="1" ht="78.75" hidden="1" customHeight="1" x14ac:dyDescent="0.2">
      <c r="A238" s="392"/>
      <c r="B238" s="392"/>
      <c r="C238" s="392"/>
      <c r="D238" s="392"/>
      <c r="E238" s="392"/>
      <c r="F238" s="392"/>
      <c r="G238" s="392"/>
      <c r="H238" s="392"/>
      <c r="I238" s="392"/>
      <c r="J238" s="392"/>
      <c r="K238" s="392"/>
      <c r="L238" s="392"/>
      <c r="M238" s="392"/>
      <c r="N238" s="392"/>
      <c r="O238" s="392"/>
      <c r="P238" s="392"/>
      <c r="Q238" s="392"/>
      <c r="R238" s="392"/>
      <c r="S238" s="392"/>
      <c r="T238" s="392"/>
      <c r="U238" s="392"/>
      <c r="V238" s="392" t="s">
        <v>60</v>
      </c>
      <c r="W238" s="392"/>
      <c r="X238" s="392"/>
      <c r="Y238" s="392"/>
      <c r="Z238" s="392"/>
      <c r="AA238" s="392"/>
      <c r="AB238" s="392"/>
      <c r="AC238" s="392"/>
      <c r="AD238" s="392"/>
      <c r="AE238" s="392"/>
      <c r="AF238" s="392"/>
      <c r="AG238" s="392"/>
      <c r="AH238" s="392" t="s">
        <v>61</v>
      </c>
      <c r="AI238" s="392"/>
      <c r="AJ238" s="392"/>
      <c r="AK238" s="392"/>
      <c r="AL238" s="392"/>
      <c r="AM238" s="392"/>
      <c r="AN238" s="392"/>
      <c r="AO238" s="392"/>
      <c r="AP238" s="392"/>
      <c r="AQ238" s="392"/>
      <c r="AR238" s="392"/>
      <c r="AS238" s="392"/>
    </row>
    <row r="239" spans="1:54" s="5" customFormat="1" ht="51" hidden="1" customHeight="1" x14ac:dyDescent="0.2">
      <c r="A239" s="392"/>
      <c r="B239" s="392"/>
      <c r="C239" s="392"/>
      <c r="D239" s="392"/>
      <c r="E239" s="392"/>
      <c r="F239" s="392"/>
      <c r="G239" s="392"/>
      <c r="H239" s="392"/>
      <c r="I239" s="392"/>
      <c r="J239" s="392" t="s">
        <v>62</v>
      </c>
      <c r="K239" s="392"/>
      <c r="L239" s="392"/>
      <c r="M239" s="392"/>
      <c r="N239" s="392" t="s">
        <v>80</v>
      </c>
      <c r="O239" s="392"/>
      <c r="P239" s="392"/>
      <c r="Q239" s="392"/>
      <c r="R239" s="392" t="s">
        <v>81</v>
      </c>
      <c r="S239" s="392"/>
      <c r="T239" s="392"/>
      <c r="U239" s="392"/>
      <c r="V239" s="392" t="s">
        <v>62</v>
      </c>
      <c r="W239" s="392"/>
      <c r="X239" s="392"/>
      <c r="Y239" s="392"/>
      <c r="Z239" s="392" t="s">
        <v>80</v>
      </c>
      <c r="AA239" s="392"/>
      <c r="AB239" s="392"/>
      <c r="AC239" s="392"/>
      <c r="AD239" s="392" t="s">
        <v>81</v>
      </c>
      <c r="AE239" s="392"/>
      <c r="AF239" s="392"/>
      <c r="AG239" s="392"/>
      <c r="AH239" s="392" t="s">
        <v>62</v>
      </c>
      <c r="AI239" s="392"/>
      <c r="AJ239" s="392"/>
      <c r="AK239" s="392"/>
      <c r="AL239" s="392" t="s">
        <v>80</v>
      </c>
      <c r="AM239" s="392"/>
      <c r="AN239" s="392"/>
      <c r="AO239" s="392"/>
      <c r="AP239" s="392" t="s">
        <v>81</v>
      </c>
      <c r="AQ239" s="392"/>
      <c r="AR239" s="392"/>
      <c r="AS239" s="392"/>
    </row>
    <row r="240" spans="1:54" s="5" customFormat="1" hidden="1" x14ac:dyDescent="0.2">
      <c r="A240" s="421">
        <v>1</v>
      </c>
      <c r="B240" s="421"/>
      <c r="C240" s="421"/>
      <c r="D240" s="421"/>
      <c r="E240" s="289">
        <v>2</v>
      </c>
      <c r="F240" s="289"/>
      <c r="G240" s="289">
        <v>3</v>
      </c>
      <c r="H240" s="289"/>
      <c r="I240" s="289"/>
      <c r="J240" s="289">
        <v>4</v>
      </c>
      <c r="K240" s="289"/>
      <c r="L240" s="289"/>
      <c r="M240" s="289"/>
      <c r="N240" s="289">
        <v>5</v>
      </c>
      <c r="O240" s="289"/>
      <c r="P240" s="289"/>
      <c r="Q240" s="289"/>
      <c r="R240" s="289">
        <v>6</v>
      </c>
      <c r="S240" s="289"/>
      <c r="T240" s="289"/>
      <c r="U240" s="289"/>
      <c r="V240" s="289">
        <v>7</v>
      </c>
      <c r="W240" s="289"/>
      <c r="X240" s="289"/>
      <c r="Y240" s="289"/>
      <c r="Z240" s="289">
        <v>8</v>
      </c>
      <c r="AA240" s="289"/>
      <c r="AB240" s="289"/>
      <c r="AC240" s="289"/>
      <c r="AD240" s="289">
        <v>9</v>
      </c>
      <c r="AE240" s="289"/>
      <c r="AF240" s="289"/>
      <c r="AG240" s="289"/>
      <c r="AH240" s="289">
        <v>10</v>
      </c>
      <c r="AI240" s="289"/>
      <c r="AJ240" s="289"/>
      <c r="AK240" s="289"/>
      <c r="AL240" s="421">
        <v>11</v>
      </c>
      <c r="AM240" s="421"/>
      <c r="AN240" s="421"/>
      <c r="AO240" s="421"/>
      <c r="AP240" s="421">
        <v>12</v>
      </c>
      <c r="AQ240" s="421"/>
      <c r="AR240" s="421"/>
      <c r="AS240" s="421"/>
      <c r="AT240" s="420"/>
      <c r="AU240" s="420"/>
      <c r="AV240" s="420"/>
      <c r="AW240" s="420"/>
      <c r="AX240" s="420"/>
      <c r="AY240" s="420"/>
      <c r="AZ240" s="420"/>
      <c r="BA240" s="420"/>
      <c r="BB240" s="420"/>
    </row>
    <row r="241" spans="1:65" s="5" customFormat="1" ht="75.75" hidden="1" customHeight="1" x14ac:dyDescent="0.2">
      <c r="A241" s="293" t="s">
        <v>63</v>
      </c>
      <c r="B241" s="293"/>
      <c r="C241" s="293"/>
      <c r="D241" s="293"/>
      <c r="E241" s="308" t="s">
        <v>64</v>
      </c>
      <c r="F241" s="308"/>
      <c r="G241" s="307" t="s">
        <v>49</v>
      </c>
      <c r="H241" s="307"/>
      <c r="I241" s="307"/>
      <c r="J241" s="288">
        <f>J242+J245</f>
        <v>0</v>
      </c>
      <c r="K241" s="288"/>
      <c r="L241" s="288"/>
      <c r="M241" s="288"/>
      <c r="N241" s="288">
        <f t="shared" ref="N241" si="7">N242+N245</f>
        <v>0</v>
      </c>
      <c r="O241" s="288"/>
      <c r="P241" s="288"/>
      <c r="Q241" s="288"/>
      <c r="R241" s="288">
        <f t="shared" ref="R241" si="8">R242+R245</f>
        <v>0</v>
      </c>
      <c r="S241" s="288"/>
      <c r="T241" s="288"/>
      <c r="U241" s="288"/>
      <c r="V241" s="288">
        <f t="shared" ref="V241" si="9">V242+V245</f>
        <v>0</v>
      </c>
      <c r="W241" s="288"/>
      <c r="X241" s="288"/>
      <c r="Y241" s="288"/>
      <c r="Z241" s="288">
        <f t="shared" ref="Z241" si="10">Z242+Z245</f>
        <v>0</v>
      </c>
      <c r="AA241" s="288"/>
      <c r="AB241" s="288"/>
      <c r="AC241" s="288"/>
      <c r="AD241" s="288">
        <f t="shared" ref="AD241" si="11">AD242+AD245</f>
        <v>0</v>
      </c>
      <c r="AE241" s="288"/>
      <c r="AF241" s="288"/>
      <c r="AG241" s="288"/>
      <c r="AH241" s="288">
        <f t="shared" ref="AH241" si="12">AH242+AH245</f>
        <v>0</v>
      </c>
      <c r="AI241" s="288"/>
      <c r="AJ241" s="288"/>
      <c r="AK241" s="288"/>
      <c r="AL241" s="288">
        <f t="shared" ref="AL241" si="13">AL242+AL245</f>
        <v>0</v>
      </c>
      <c r="AM241" s="288"/>
      <c r="AN241" s="288"/>
      <c r="AO241" s="288"/>
      <c r="AP241" s="288">
        <f t="shared" ref="AP241" si="14">AP242+AP245</f>
        <v>0</v>
      </c>
      <c r="AQ241" s="288"/>
      <c r="AR241" s="288"/>
      <c r="AS241" s="288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293" t="s">
        <v>391</v>
      </c>
      <c r="B242" s="293"/>
      <c r="C242" s="293"/>
      <c r="D242" s="293"/>
      <c r="E242" s="325">
        <v>1001</v>
      </c>
      <c r="F242" s="327"/>
      <c r="G242" s="434" t="s">
        <v>49</v>
      </c>
      <c r="H242" s="435"/>
      <c r="I242" s="436"/>
      <c r="J242" s="331">
        <f>V242+AH242</f>
        <v>0</v>
      </c>
      <c r="K242" s="332"/>
      <c r="L242" s="332"/>
      <c r="M242" s="333"/>
      <c r="N242" s="331">
        <f t="shared" ref="N242" si="15">Z242+AL242</f>
        <v>0</v>
      </c>
      <c r="O242" s="332"/>
      <c r="P242" s="332"/>
      <c r="Q242" s="333"/>
      <c r="R242" s="331">
        <f t="shared" ref="R242" si="16">AD242+AP242</f>
        <v>0</v>
      </c>
      <c r="S242" s="332"/>
      <c r="T242" s="332"/>
      <c r="U242" s="333"/>
      <c r="V242" s="331"/>
      <c r="W242" s="332"/>
      <c r="X242" s="332"/>
      <c r="Y242" s="333"/>
      <c r="Z242" s="331"/>
      <c r="AA242" s="332"/>
      <c r="AB242" s="332"/>
      <c r="AC242" s="333"/>
      <c r="AD242" s="331"/>
      <c r="AE242" s="332"/>
      <c r="AF242" s="332"/>
      <c r="AG242" s="333"/>
      <c r="AH242" s="331"/>
      <c r="AI242" s="332"/>
      <c r="AJ242" s="332"/>
      <c r="AK242" s="333"/>
      <c r="AL242" s="331"/>
      <c r="AM242" s="332"/>
      <c r="AN242" s="332"/>
      <c r="AO242" s="333"/>
      <c r="AP242" s="319"/>
      <c r="AQ242" s="320"/>
      <c r="AR242" s="320"/>
      <c r="AS242" s="321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293" t="s">
        <v>392</v>
      </c>
      <c r="B243" s="293"/>
      <c r="C243" s="293"/>
      <c r="D243" s="293"/>
      <c r="E243" s="328"/>
      <c r="F243" s="330"/>
      <c r="G243" s="437"/>
      <c r="H243" s="438"/>
      <c r="I243" s="439"/>
      <c r="J243" s="334"/>
      <c r="K243" s="335"/>
      <c r="L243" s="335"/>
      <c r="M243" s="336"/>
      <c r="N243" s="334"/>
      <c r="O243" s="335"/>
      <c r="P243" s="335"/>
      <c r="Q243" s="336"/>
      <c r="R243" s="334"/>
      <c r="S243" s="335"/>
      <c r="T243" s="335"/>
      <c r="U243" s="336"/>
      <c r="V243" s="334"/>
      <c r="W243" s="335"/>
      <c r="X243" s="335"/>
      <c r="Y243" s="336"/>
      <c r="Z243" s="334"/>
      <c r="AA243" s="335"/>
      <c r="AB243" s="335"/>
      <c r="AC243" s="336"/>
      <c r="AD243" s="334"/>
      <c r="AE243" s="335"/>
      <c r="AF243" s="335"/>
      <c r="AG243" s="336"/>
      <c r="AH243" s="334"/>
      <c r="AI243" s="335"/>
      <c r="AJ243" s="335"/>
      <c r="AK243" s="336"/>
      <c r="AL243" s="334"/>
      <c r="AM243" s="335"/>
      <c r="AN243" s="335"/>
      <c r="AO243" s="336"/>
      <c r="AP243" s="322"/>
      <c r="AQ243" s="323"/>
      <c r="AR243" s="323"/>
      <c r="AS243" s="324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292"/>
      <c r="B244" s="292"/>
      <c r="C244" s="292"/>
      <c r="D244" s="292"/>
      <c r="E244" s="291"/>
      <c r="F244" s="291"/>
      <c r="G244" s="291"/>
      <c r="H244" s="291"/>
      <c r="I244" s="291"/>
      <c r="J244" s="288">
        <f t="shared" ref="J244:J246" si="17">V244+AH244</f>
        <v>0</v>
      </c>
      <c r="K244" s="288"/>
      <c r="L244" s="288"/>
      <c r="M244" s="288"/>
      <c r="N244" s="288">
        <f t="shared" ref="N244:N246" si="18">Z244+AL244</f>
        <v>0</v>
      </c>
      <c r="O244" s="288"/>
      <c r="P244" s="288"/>
      <c r="Q244" s="288"/>
      <c r="R244" s="288">
        <f t="shared" ref="R244:R246" si="19">AD244+AP244</f>
        <v>0</v>
      </c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288"/>
      <c r="AI244" s="288"/>
      <c r="AJ244" s="288"/>
      <c r="AK244" s="288"/>
      <c r="AL244" s="288"/>
      <c r="AM244" s="288"/>
      <c r="AN244" s="288"/>
      <c r="AO244" s="288"/>
      <c r="AP244" s="291"/>
      <c r="AQ244" s="291"/>
      <c r="AR244" s="291"/>
      <c r="AS244" s="291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293" t="s">
        <v>393</v>
      </c>
      <c r="B245" s="293"/>
      <c r="C245" s="293"/>
      <c r="D245" s="293"/>
      <c r="E245" s="294">
        <v>2001</v>
      </c>
      <c r="F245" s="294"/>
      <c r="G245" s="291"/>
      <c r="H245" s="291"/>
      <c r="I245" s="291"/>
      <c r="J245" s="288">
        <f t="shared" si="17"/>
        <v>0</v>
      </c>
      <c r="K245" s="288"/>
      <c r="L245" s="288"/>
      <c r="M245" s="288"/>
      <c r="N245" s="288">
        <f t="shared" si="18"/>
        <v>0</v>
      </c>
      <c r="O245" s="288"/>
      <c r="P245" s="288"/>
      <c r="Q245" s="288"/>
      <c r="R245" s="288">
        <f t="shared" si="19"/>
        <v>0</v>
      </c>
      <c r="S245" s="288"/>
      <c r="T245" s="288"/>
      <c r="U245" s="288"/>
      <c r="V245" s="288"/>
      <c r="W245" s="288"/>
      <c r="X245" s="288"/>
      <c r="Y245" s="288"/>
      <c r="Z245" s="288"/>
      <c r="AA245" s="288"/>
      <c r="AB245" s="288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91"/>
      <c r="AQ245" s="291"/>
      <c r="AR245" s="291"/>
      <c r="AS245" s="291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292"/>
      <c r="B246" s="292"/>
      <c r="C246" s="292"/>
      <c r="D246" s="292"/>
      <c r="E246" s="291"/>
      <c r="F246" s="291"/>
      <c r="G246" s="291"/>
      <c r="H246" s="291"/>
      <c r="I246" s="291"/>
      <c r="J246" s="288">
        <f t="shared" si="17"/>
        <v>0</v>
      </c>
      <c r="K246" s="288"/>
      <c r="L246" s="288"/>
      <c r="M246" s="288"/>
      <c r="N246" s="288">
        <f t="shared" si="18"/>
        <v>0</v>
      </c>
      <c r="O246" s="288"/>
      <c r="P246" s="288"/>
      <c r="Q246" s="288"/>
      <c r="R246" s="288">
        <f t="shared" si="19"/>
        <v>0</v>
      </c>
      <c r="S246" s="288"/>
      <c r="T246" s="288"/>
      <c r="U246" s="288"/>
      <c r="V246" s="291"/>
      <c r="W246" s="291"/>
      <c r="X246" s="291"/>
      <c r="Y246" s="291"/>
      <c r="Z246" s="288"/>
      <c r="AA246" s="288"/>
      <c r="AB246" s="288"/>
      <c r="AC246" s="288"/>
      <c r="AD246" s="288"/>
      <c r="AE246" s="288"/>
      <c r="AF246" s="288"/>
      <c r="AG246" s="288"/>
      <c r="AH246" s="288"/>
      <c r="AI246" s="288"/>
      <c r="AJ246" s="288"/>
      <c r="AK246" s="288"/>
      <c r="AL246" s="288"/>
      <c r="AM246" s="288"/>
      <c r="AN246" s="288"/>
      <c r="AO246" s="288"/>
      <c r="AP246" s="291"/>
      <c r="AQ246" s="291"/>
      <c r="AR246" s="291"/>
      <c r="AS246" s="291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21"/>
      <c r="N247" s="221"/>
      <c r="O247" s="221"/>
      <c r="P247" s="221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22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21"/>
      <c r="N248" s="221"/>
      <c r="O248" s="221"/>
      <c r="P248" s="221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  <c r="AI248" s="222"/>
      <c r="AJ248" s="222"/>
      <c r="AK248" s="222"/>
      <c r="AL248" s="222"/>
      <c r="AM248" s="222"/>
      <c r="AN248" s="290" t="s">
        <v>358</v>
      </c>
      <c r="AO248" s="290"/>
      <c r="AP248" s="290"/>
      <c r="AQ248" s="290"/>
      <c r="AR248" s="290"/>
      <c r="AS248" s="290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357" t="s">
        <v>65</v>
      </c>
      <c r="B249" s="357"/>
      <c r="C249" s="357"/>
      <c r="D249" s="357"/>
      <c r="E249" s="357"/>
      <c r="F249" s="357"/>
      <c r="G249" s="357"/>
      <c r="H249" s="357"/>
      <c r="I249" s="357"/>
      <c r="J249" s="357"/>
      <c r="K249" s="357"/>
      <c r="L249" s="357"/>
      <c r="M249" s="357"/>
      <c r="N249" s="357"/>
      <c r="O249" s="357"/>
      <c r="P249" s="357"/>
      <c r="Q249" s="357"/>
      <c r="R249" s="357"/>
      <c r="S249" s="357"/>
      <c r="T249" s="357"/>
      <c r="U249" s="357"/>
      <c r="V249" s="357"/>
      <c r="W249" s="357"/>
      <c r="X249" s="357"/>
      <c r="Y249" s="357"/>
      <c r="Z249" s="357"/>
      <c r="AA249" s="357"/>
      <c r="AB249" s="357"/>
      <c r="AC249" s="357"/>
      <c r="AD249" s="357"/>
      <c r="AE249" s="357"/>
      <c r="AF249" s="357"/>
      <c r="AG249" s="357"/>
      <c r="AH249" s="357"/>
      <c r="AI249" s="357"/>
      <c r="AJ249" s="357"/>
      <c r="AK249" s="357"/>
      <c r="AL249" s="357"/>
      <c r="AM249" s="357"/>
      <c r="AN249" s="357"/>
      <c r="AO249" s="357"/>
      <c r="AP249" s="357"/>
      <c r="AQ249" s="357"/>
      <c r="AR249" s="357"/>
      <c r="AS249" s="357"/>
    </row>
    <row r="250" spans="1:65" s="5" customFormat="1" ht="13.15" hidden="1" customHeight="1" x14ac:dyDescent="0.2">
      <c r="A250" s="357" t="s">
        <v>363</v>
      </c>
      <c r="B250" s="357"/>
      <c r="C250" s="357"/>
      <c r="D250" s="357"/>
      <c r="E250" s="357"/>
      <c r="F250" s="357"/>
      <c r="G250" s="357"/>
      <c r="H250" s="357"/>
      <c r="I250" s="357"/>
      <c r="J250" s="357"/>
      <c r="K250" s="357"/>
      <c r="L250" s="357"/>
      <c r="M250" s="357"/>
      <c r="N250" s="357"/>
      <c r="O250" s="357"/>
      <c r="P250" s="357"/>
      <c r="Q250" s="357"/>
      <c r="R250" s="357"/>
      <c r="S250" s="357"/>
      <c r="T250" s="357"/>
      <c r="U250" s="357"/>
      <c r="V250" s="357"/>
      <c r="W250" s="357"/>
      <c r="X250" s="357"/>
      <c r="Y250" s="357"/>
      <c r="Z250" s="357"/>
      <c r="AA250" s="357"/>
      <c r="AB250" s="357"/>
      <c r="AC250" s="357"/>
      <c r="AD250" s="357"/>
      <c r="AE250" s="357"/>
      <c r="AF250" s="357"/>
      <c r="AG250" s="357"/>
      <c r="AH250" s="357"/>
      <c r="AI250" s="357"/>
      <c r="AJ250" s="357"/>
      <c r="AK250" s="357"/>
      <c r="AL250" s="357"/>
      <c r="AM250" s="357"/>
      <c r="AN250" s="357"/>
      <c r="AO250" s="357"/>
      <c r="AP250" s="357"/>
      <c r="AQ250" s="357"/>
      <c r="AR250" s="357"/>
      <c r="AS250" s="357"/>
    </row>
    <row r="251" spans="1:65" s="5" customFormat="1" ht="13.15" hidden="1" customHeight="1" x14ac:dyDescent="0.2">
      <c r="A251" s="357" t="s">
        <v>39</v>
      </c>
      <c r="B251" s="357"/>
      <c r="C251" s="357"/>
      <c r="D251" s="357"/>
      <c r="E251" s="357"/>
      <c r="F251" s="357"/>
      <c r="G251" s="357"/>
      <c r="H251" s="357"/>
      <c r="I251" s="357"/>
      <c r="J251" s="357"/>
      <c r="K251" s="357"/>
      <c r="L251" s="357"/>
      <c r="M251" s="357"/>
      <c r="N251" s="357"/>
      <c r="O251" s="357"/>
      <c r="P251" s="357"/>
      <c r="Q251" s="357"/>
      <c r="R251" s="357"/>
      <c r="S251" s="357"/>
      <c r="T251" s="357"/>
      <c r="U251" s="357"/>
      <c r="V251" s="357"/>
      <c r="W251" s="357"/>
      <c r="X251" s="357"/>
      <c r="Y251" s="357"/>
      <c r="Z251" s="357"/>
      <c r="AA251" s="357"/>
      <c r="AB251" s="357"/>
      <c r="AC251" s="357"/>
      <c r="AD251" s="357"/>
      <c r="AE251" s="357"/>
      <c r="AF251" s="357"/>
      <c r="AG251" s="357"/>
      <c r="AH251" s="357"/>
      <c r="AI251" s="357"/>
      <c r="AJ251" s="357"/>
      <c r="AK251" s="357"/>
      <c r="AL251" s="357"/>
      <c r="AM251" s="357"/>
      <c r="AN251" s="357"/>
      <c r="AO251" s="357"/>
      <c r="AP251" s="357"/>
      <c r="AQ251" s="357"/>
      <c r="AR251" s="357"/>
      <c r="AS251" s="357"/>
    </row>
    <row r="252" spans="1:65" s="5" customFormat="1" ht="13.15" hidden="1" customHeight="1" x14ac:dyDescent="0.2">
      <c r="A252" s="420" t="s">
        <v>360</v>
      </c>
      <c r="B252" s="420"/>
      <c r="C252" s="420"/>
      <c r="D252" s="420"/>
      <c r="E252" s="420"/>
      <c r="F252" s="420"/>
      <c r="G252" s="420"/>
      <c r="H252" s="420"/>
      <c r="I252" s="420"/>
      <c r="J252" s="420"/>
      <c r="K252" s="420"/>
      <c r="L252" s="420"/>
      <c r="M252" s="420"/>
      <c r="N252" s="420"/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  <c r="Y252" s="420"/>
      <c r="Z252" s="420"/>
      <c r="AA252" s="420"/>
      <c r="AB252" s="420"/>
      <c r="AC252" s="420"/>
      <c r="AD252" s="420"/>
      <c r="AE252" s="420"/>
      <c r="AF252" s="420"/>
      <c r="AG252" s="420"/>
      <c r="AH252" s="420"/>
      <c r="AI252" s="420"/>
      <c r="AJ252" s="420"/>
      <c r="AK252" s="420"/>
      <c r="AL252" s="420"/>
      <c r="AM252" s="420"/>
      <c r="AN252" s="420"/>
      <c r="AO252" s="420"/>
      <c r="AP252" s="420"/>
      <c r="AQ252" s="420"/>
      <c r="AR252" s="420"/>
      <c r="AS252" s="420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23" t="s">
        <v>23</v>
      </c>
      <c r="B254" s="423"/>
      <c r="C254" s="423"/>
      <c r="D254" s="423"/>
      <c r="E254" s="423"/>
      <c r="F254" s="423"/>
      <c r="G254" s="423"/>
      <c r="H254" s="423"/>
      <c r="I254" s="423"/>
      <c r="J254" s="423"/>
      <c r="K254" s="423"/>
      <c r="L254" s="423"/>
      <c r="M254" s="423"/>
      <c r="N254" s="423"/>
      <c r="O254" s="423"/>
      <c r="P254" s="423"/>
      <c r="Q254" s="423"/>
      <c r="R254" s="423"/>
      <c r="S254" s="423"/>
      <c r="T254" s="423"/>
      <c r="U254" s="423"/>
      <c r="V254" s="423"/>
      <c r="W254" s="423"/>
      <c r="X254" s="423"/>
      <c r="Y254" s="423"/>
      <c r="Z254" s="423"/>
      <c r="AA254" s="423"/>
      <c r="AB254" s="423"/>
      <c r="AC254" s="423"/>
      <c r="AD254" s="392" t="s">
        <v>40</v>
      </c>
      <c r="AE254" s="392"/>
      <c r="AF254" s="392"/>
      <c r="AG254" s="392"/>
      <c r="AH254" s="392" t="s">
        <v>77</v>
      </c>
      <c r="AI254" s="392"/>
      <c r="AJ254" s="392"/>
      <c r="AK254" s="392"/>
      <c r="AL254" s="392"/>
      <c r="AM254" s="392"/>
      <c r="AN254" s="392"/>
      <c r="AO254" s="392"/>
      <c r="AP254" s="392"/>
      <c r="AQ254" s="392"/>
      <c r="AR254" s="392"/>
      <c r="AS254" s="222"/>
    </row>
    <row r="255" spans="1:65" s="5" customFormat="1" ht="13.15" hidden="1" customHeight="1" x14ac:dyDescent="0.2">
      <c r="A255" s="421">
        <v>1</v>
      </c>
      <c r="B255" s="421"/>
      <c r="C255" s="421"/>
      <c r="D255" s="421"/>
      <c r="E255" s="421"/>
      <c r="F255" s="421"/>
      <c r="G255" s="421"/>
      <c r="H255" s="421"/>
      <c r="I255" s="421"/>
      <c r="J255" s="421"/>
      <c r="K255" s="421"/>
      <c r="L255" s="421"/>
      <c r="M255" s="421"/>
      <c r="N255" s="421"/>
      <c r="O255" s="421"/>
      <c r="P255" s="421"/>
      <c r="Q255" s="421"/>
      <c r="R255" s="421"/>
      <c r="S255" s="421"/>
      <c r="T255" s="421"/>
      <c r="U255" s="421"/>
      <c r="V255" s="421"/>
      <c r="W255" s="421"/>
      <c r="X255" s="421"/>
      <c r="Y255" s="421"/>
      <c r="Z255" s="421"/>
      <c r="AA255" s="421"/>
      <c r="AB255" s="421"/>
      <c r="AC255" s="421"/>
      <c r="AD255" s="289">
        <v>2</v>
      </c>
      <c r="AE255" s="289"/>
      <c r="AF255" s="289"/>
      <c r="AG255" s="289"/>
      <c r="AH255" s="294">
        <v>3</v>
      </c>
      <c r="AI255" s="294"/>
      <c r="AJ255" s="294"/>
      <c r="AK255" s="294"/>
      <c r="AL255" s="294"/>
      <c r="AM255" s="294"/>
      <c r="AN255" s="294"/>
      <c r="AO255" s="294"/>
      <c r="AP255" s="294"/>
      <c r="AQ255" s="294"/>
      <c r="AR255" s="294"/>
      <c r="AS255" s="222"/>
    </row>
    <row r="256" spans="1:65" s="5" customFormat="1" ht="12.75" hidden="1" customHeight="1" x14ac:dyDescent="0.2">
      <c r="A256" s="425" t="s">
        <v>51</v>
      </c>
      <c r="B256" s="425"/>
      <c r="C256" s="425"/>
      <c r="D256" s="425"/>
      <c r="E256" s="425"/>
      <c r="F256" s="425"/>
      <c r="G256" s="425"/>
      <c r="H256" s="425"/>
      <c r="I256" s="425"/>
      <c r="J256" s="425"/>
      <c r="K256" s="425"/>
      <c r="L256" s="425"/>
      <c r="M256" s="425"/>
      <c r="N256" s="425"/>
      <c r="O256" s="425"/>
      <c r="P256" s="425"/>
      <c r="Q256" s="425"/>
      <c r="R256" s="425"/>
      <c r="S256" s="425"/>
      <c r="T256" s="425"/>
      <c r="U256" s="425"/>
      <c r="V256" s="425"/>
      <c r="W256" s="425"/>
      <c r="X256" s="425"/>
      <c r="Y256" s="425"/>
      <c r="Z256" s="425"/>
      <c r="AA256" s="425"/>
      <c r="AB256" s="425"/>
      <c r="AC256" s="425"/>
      <c r="AD256" s="426" t="s">
        <v>66</v>
      </c>
      <c r="AE256" s="426"/>
      <c r="AF256" s="426"/>
      <c r="AG256" s="426"/>
      <c r="AH256" s="291"/>
      <c r="AI256" s="291"/>
      <c r="AJ256" s="291"/>
      <c r="AK256" s="291"/>
      <c r="AL256" s="291"/>
      <c r="AM256" s="291"/>
      <c r="AN256" s="291"/>
      <c r="AO256" s="291"/>
      <c r="AP256" s="291"/>
      <c r="AQ256" s="291"/>
      <c r="AR256" s="291"/>
      <c r="AS256" s="222"/>
    </row>
    <row r="257" spans="1:65" s="5" customFormat="1" ht="12.75" hidden="1" customHeight="1" x14ac:dyDescent="0.2">
      <c r="A257" s="425" t="s">
        <v>52</v>
      </c>
      <c r="B257" s="425"/>
      <c r="C257" s="425"/>
      <c r="D257" s="425"/>
      <c r="E257" s="425"/>
      <c r="F257" s="425"/>
      <c r="G257" s="425"/>
      <c r="H257" s="425"/>
      <c r="I257" s="425"/>
      <c r="J257" s="425"/>
      <c r="K257" s="425"/>
      <c r="L257" s="425"/>
      <c r="M257" s="425"/>
      <c r="N257" s="425"/>
      <c r="O257" s="425"/>
      <c r="P257" s="425"/>
      <c r="Q257" s="425"/>
      <c r="R257" s="425"/>
      <c r="S257" s="425"/>
      <c r="T257" s="425"/>
      <c r="U257" s="425"/>
      <c r="V257" s="425"/>
      <c r="W257" s="425"/>
      <c r="X257" s="425"/>
      <c r="Y257" s="425"/>
      <c r="Z257" s="425"/>
      <c r="AA257" s="425"/>
      <c r="AB257" s="425"/>
      <c r="AC257" s="425"/>
      <c r="AD257" s="426" t="s">
        <v>67</v>
      </c>
      <c r="AE257" s="426"/>
      <c r="AF257" s="426"/>
      <c r="AG257" s="426"/>
      <c r="AH257" s="291"/>
      <c r="AI257" s="291"/>
      <c r="AJ257" s="291"/>
      <c r="AK257" s="291"/>
      <c r="AL257" s="291"/>
      <c r="AM257" s="291"/>
      <c r="AN257" s="291"/>
      <c r="AO257" s="291"/>
      <c r="AP257" s="291"/>
      <c r="AQ257" s="291"/>
      <c r="AR257" s="291"/>
      <c r="AS257" s="222"/>
    </row>
    <row r="258" spans="1:65" s="5" customFormat="1" ht="12.75" hidden="1" customHeight="1" x14ac:dyDescent="0.2">
      <c r="A258" s="425" t="s">
        <v>70</v>
      </c>
      <c r="B258" s="425"/>
      <c r="C258" s="425"/>
      <c r="D258" s="425"/>
      <c r="E258" s="425"/>
      <c r="F258" s="425"/>
      <c r="G258" s="425"/>
      <c r="H258" s="425"/>
      <c r="I258" s="425"/>
      <c r="J258" s="425"/>
      <c r="K258" s="425"/>
      <c r="L258" s="425"/>
      <c r="M258" s="425"/>
      <c r="N258" s="425"/>
      <c r="O258" s="425"/>
      <c r="P258" s="425"/>
      <c r="Q258" s="425"/>
      <c r="R258" s="425"/>
      <c r="S258" s="425"/>
      <c r="T258" s="425"/>
      <c r="U258" s="425"/>
      <c r="V258" s="425"/>
      <c r="W258" s="425"/>
      <c r="X258" s="425"/>
      <c r="Y258" s="425"/>
      <c r="Z258" s="425"/>
      <c r="AA258" s="425"/>
      <c r="AB258" s="425"/>
      <c r="AC258" s="425"/>
      <c r="AD258" s="426" t="s">
        <v>68</v>
      </c>
      <c r="AE258" s="426"/>
      <c r="AF258" s="426"/>
      <c r="AG258" s="426"/>
      <c r="AH258" s="291"/>
      <c r="AI258" s="291"/>
      <c r="AJ258" s="291"/>
      <c r="AK258" s="291"/>
      <c r="AL258" s="291"/>
      <c r="AM258" s="291"/>
      <c r="AN258" s="291"/>
      <c r="AO258" s="291"/>
      <c r="AP258" s="291"/>
      <c r="AQ258" s="291"/>
      <c r="AR258" s="291"/>
      <c r="AS258" s="222"/>
    </row>
    <row r="259" spans="1:65" s="5" customFormat="1" hidden="1" x14ac:dyDescent="0.2">
      <c r="A259" s="425"/>
      <c r="B259" s="425"/>
      <c r="C259" s="425"/>
      <c r="D259" s="425"/>
      <c r="E259" s="425"/>
      <c r="F259" s="425"/>
      <c r="G259" s="425"/>
      <c r="H259" s="425"/>
      <c r="I259" s="425"/>
      <c r="J259" s="425"/>
      <c r="K259" s="425"/>
      <c r="L259" s="425"/>
      <c r="M259" s="425"/>
      <c r="N259" s="425"/>
      <c r="O259" s="425"/>
      <c r="P259" s="425"/>
      <c r="Q259" s="425"/>
      <c r="R259" s="425"/>
      <c r="S259" s="425"/>
      <c r="T259" s="425"/>
      <c r="U259" s="425"/>
      <c r="V259" s="425"/>
      <c r="W259" s="425"/>
      <c r="X259" s="425"/>
      <c r="Y259" s="425"/>
      <c r="Z259" s="425"/>
      <c r="AA259" s="425"/>
      <c r="AB259" s="425"/>
      <c r="AC259" s="425"/>
      <c r="AD259" s="426"/>
      <c r="AE259" s="426"/>
      <c r="AF259" s="426"/>
      <c r="AG259" s="426"/>
      <c r="AH259" s="291"/>
      <c r="AI259" s="291"/>
      <c r="AJ259" s="291"/>
      <c r="AK259" s="291"/>
      <c r="AL259" s="291"/>
      <c r="AM259" s="291"/>
      <c r="AN259" s="291"/>
      <c r="AO259" s="291"/>
      <c r="AP259" s="291"/>
      <c r="AQ259" s="291"/>
      <c r="AR259" s="291"/>
      <c r="AS259" s="222"/>
    </row>
    <row r="260" spans="1:65" s="5" customFormat="1" ht="12.75" hidden="1" customHeight="1" x14ac:dyDescent="0.2">
      <c r="A260" s="425" t="s">
        <v>71</v>
      </c>
      <c r="B260" s="425"/>
      <c r="C260" s="425"/>
      <c r="D260" s="425"/>
      <c r="E260" s="425"/>
      <c r="F260" s="425"/>
      <c r="G260" s="425"/>
      <c r="H260" s="425"/>
      <c r="I260" s="425"/>
      <c r="J260" s="425"/>
      <c r="K260" s="425"/>
      <c r="L260" s="425"/>
      <c r="M260" s="425"/>
      <c r="N260" s="425"/>
      <c r="O260" s="425"/>
      <c r="P260" s="425"/>
      <c r="Q260" s="425"/>
      <c r="R260" s="425"/>
      <c r="S260" s="425"/>
      <c r="T260" s="425"/>
      <c r="U260" s="425"/>
      <c r="V260" s="425"/>
      <c r="W260" s="425"/>
      <c r="X260" s="425"/>
      <c r="Y260" s="425"/>
      <c r="Z260" s="425"/>
      <c r="AA260" s="425"/>
      <c r="AB260" s="425"/>
      <c r="AC260" s="425"/>
      <c r="AD260" s="426" t="s">
        <v>69</v>
      </c>
      <c r="AE260" s="426"/>
      <c r="AF260" s="426"/>
      <c r="AG260" s="426"/>
      <c r="AH260" s="291"/>
      <c r="AI260" s="291"/>
      <c r="AJ260" s="291"/>
      <c r="AK260" s="291"/>
      <c r="AL260" s="291"/>
      <c r="AM260" s="291"/>
      <c r="AN260" s="291"/>
      <c r="AO260" s="291"/>
      <c r="AP260" s="291"/>
      <c r="AQ260" s="291"/>
      <c r="AR260" s="291"/>
      <c r="AS260" s="222"/>
    </row>
    <row r="261" spans="1:65" s="5" customFormat="1" hidden="1" x14ac:dyDescent="0.2">
      <c r="A261" s="424"/>
      <c r="B261" s="424"/>
      <c r="C261" s="424"/>
      <c r="D261" s="424"/>
      <c r="E261" s="424"/>
      <c r="F261" s="424"/>
      <c r="G261" s="424"/>
      <c r="H261" s="424"/>
      <c r="I261" s="424"/>
      <c r="J261" s="424"/>
      <c r="K261" s="424"/>
      <c r="L261" s="424"/>
      <c r="M261" s="424"/>
      <c r="N261" s="424"/>
      <c r="O261" s="424"/>
      <c r="P261" s="424"/>
      <c r="Q261" s="424"/>
      <c r="R261" s="424"/>
      <c r="S261" s="424"/>
      <c r="T261" s="424"/>
      <c r="U261" s="424"/>
      <c r="V261" s="424"/>
      <c r="W261" s="424"/>
      <c r="X261" s="424"/>
      <c r="Y261" s="424"/>
      <c r="Z261" s="424"/>
      <c r="AA261" s="424"/>
      <c r="AB261" s="424"/>
      <c r="AC261" s="424"/>
      <c r="AD261" s="288"/>
      <c r="AE261" s="288"/>
      <c r="AF261" s="288"/>
      <c r="AG261" s="288"/>
      <c r="AH261" s="291"/>
      <c r="AI261" s="291"/>
      <c r="AJ261" s="291"/>
      <c r="AK261" s="291"/>
      <c r="AL261" s="291"/>
      <c r="AM261" s="291"/>
      <c r="AN261" s="291"/>
      <c r="AO261" s="291"/>
      <c r="AP261" s="291"/>
      <c r="AQ261" s="291"/>
      <c r="AR261" s="291"/>
      <c r="AS261" s="222"/>
    </row>
    <row r="262" spans="1:65" s="5" customFormat="1" hidden="1" x14ac:dyDescent="0.2">
      <c r="I262" s="12"/>
      <c r="J262" s="12"/>
      <c r="K262" s="12"/>
      <c r="L262" s="12"/>
      <c r="M262" s="223"/>
      <c r="N262" s="223"/>
      <c r="O262" s="223"/>
      <c r="P262" s="223"/>
      <c r="Q262" s="223"/>
      <c r="R262" s="223"/>
      <c r="S262" s="223"/>
      <c r="T262" s="223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21"/>
      <c r="N263" s="221"/>
      <c r="O263" s="221"/>
      <c r="P263" s="221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90" t="s">
        <v>359</v>
      </c>
      <c r="AO263" s="290"/>
      <c r="AP263" s="290"/>
      <c r="AQ263" s="290"/>
      <c r="AR263" s="290"/>
      <c r="AS263" s="290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357" t="s">
        <v>72</v>
      </c>
      <c r="B264" s="357"/>
      <c r="C264" s="357"/>
      <c r="D264" s="357"/>
      <c r="E264" s="357"/>
      <c r="F264" s="357"/>
      <c r="G264" s="357"/>
      <c r="H264" s="357"/>
      <c r="I264" s="357"/>
      <c r="J264" s="357"/>
      <c r="K264" s="357"/>
      <c r="L264" s="357"/>
      <c r="M264" s="357"/>
      <c r="N264" s="357"/>
      <c r="O264" s="357"/>
      <c r="P264" s="357"/>
      <c r="Q264" s="357"/>
      <c r="R264" s="357"/>
      <c r="S264" s="357"/>
      <c r="T264" s="357"/>
      <c r="U264" s="357"/>
      <c r="V264" s="357"/>
      <c r="W264" s="357"/>
      <c r="X264" s="357"/>
      <c r="Y264" s="357"/>
      <c r="Z264" s="357"/>
      <c r="AA264" s="357"/>
      <c r="AB264" s="357"/>
      <c r="AC264" s="357"/>
      <c r="AD264" s="357"/>
      <c r="AE264" s="357"/>
      <c r="AF264" s="357"/>
      <c r="AG264" s="357"/>
      <c r="AH264" s="357"/>
      <c r="AI264" s="357"/>
      <c r="AJ264" s="357"/>
      <c r="AK264" s="357"/>
      <c r="AL264" s="357"/>
      <c r="AM264" s="357"/>
      <c r="AN264" s="357"/>
      <c r="AO264" s="357"/>
      <c r="AP264" s="357"/>
      <c r="AQ264" s="357"/>
      <c r="AR264" s="357"/>
      <c r="AS264" s="357"/>
    </row>
    <row r="265" spans="1:65" s="5" customFormat="1" ht="12.75" hidden="1" customHeight="1" x14ac:dyDescent="0.2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O265" s="239"/>
      <c r="AP265" s="239"/>
      <c r="AQ265" s="239"/>
      <c r="AR265" s="239"/>
      <c r="AS265" s="239"/>
    </row>
    <row r="266" spans="1:65" s="5" customFormat="1" ht="12.75" hidden="1" customHeight="1" x14ac:dyDescent="0.2">
      <c r="A266" s="423" t="s">
        <v>23</v>
      </c>
      <c r="B266" s="423"/>
      <c r="C266" s="423"/>
      <c r="D266" s="423"/>
      <c r="E266" s="423"/>
      <c r="F266" s="423"/>
      <c r="G266" s="423"/>
      <c r="H266" s="423"/>
      <c r="I266" s="423"/>
      <c r="J266" s="423"/>
      <c r="K266" s="423"/>
      <c r="L266" s="423"/>
      <c r="M266" s="423"/>
      <c r="N266" s="423"/>
      <c r="O266" s="423"/>
      <c r="P266" s="423"/>
      <c r="Q266" s="423"/>
      <c r="R266" s="423"/>
      <c r="S266" s="423"/>
      <c r="T266" s="423"/>
      <c r="U266" s="423"/>
      <c r="V266" s="423"/>
      <c r="W266" s="423"/>
      <c r="X266" s="423"/>
      <c r="Y266" s="423"/>
      <c r="Z266" s="423"/>
      <c r="AA266" s="423"/>
      <c r="AB266" s="423"/>
      <c r="AC266" s="423"/>
      <c r="AD266" s="392" t="s">
        <v>40</v>
      </c>
      <c r="AE266" s="392"/>
      <c r="AF266" s="392"/>
      <c r="AG266" s="392"/>
      <c r="AH266" s="392" t="s">
        <v>76</v>
      </c>
      <c r="AI266" s="392"/>
      <c r="AJ266" s="392"/>
      <c r="AK266" s="392"/>
      <c r="AL266" s="392"/>
      <c r="AM266" s="392"/>
      <c r="AN266" s="392"/>
      <c r="AO266" s="392"/>
      <c r="AP266" s="392"/>
      <c r="AQ266" s="392"/>
      <c r="AR266" s="392"/>
      <c r="AS266" s="222"/>
    </row>
    <row r="267" spans="1:65" s="5" customFormat="1" ht="12.75" hidden="1" customHeight="1" x14ac:dyDescent="0.2">
      <c r="A267" s="421">
        <v>1</v>
      </c>
      <c r="B267" s="421"/>
      <c r="C267" s="421"/>
      <c r="D267" s="421"/>
      <c r="E267" s="421"/>
      <c r="F267" s="421"/>
      <c r="G267" s="421"/>
      <c r="H267" s="421"/>
      <c r="I267" s="421"/>
      <c r="J267" s="421"/>
      <c r="K267" s="421"/>
      <c r="L267" s="421"/>
      <c r="M267" s="421"/>
      <c r="N267" s="421"/>
      <c r="O267" s="421"/>
      <c r="P267" s="421"/>
      <c r="Q267" s="421"/>
      <c r="R267" s="421"/>
      <c r="S267" s="421"/>
      <c r="T267" s="421"/>
      <c r="U267" s="421"/>
      <c r="V267" s="421"/>
      <c r="W267" s="421"/>
      <c r="X267" s="421"/>
      <c r="Y267" s="421"/>
      <c r="Z267" s="421"/>
      <c r="AA267" s="421"/>
      <c r="AB267" s="421"/>
      <c r="AC267" s="421"/>
      <c r="AD267" s="289">
        <v>2</v>
      </c>
      <c r="AE267" s="289"/>
      <c r="AF267" s="289"/>
      <c r="AG267" s="289"/>
      <c r="AH267" s="294">
        <v>3</v>
      </c>
      <c r="AI267" s="294"/>
      <c r="AJ267" s="294"/>
      <c r="AK267" s="294"/>
      <c r="AL267" s="294"/>
      <c r="AM267" s="294"/>
      <c r="AN267" s="294"/>
      <c r="AO267" s="294"/>
      <c r="AP267" s="294"/>
      <c r="AQ267" s="294"/>
      <c r="AR267" s="294"/>
      <c r="AS267" s="222"/>
    </row>
    <row r="268" spans="1:65" s="5" customFormat="1" ht="12.75" hidden="1" customHeight="1" x14ac:dyDescent="0.2">
      <c r="A268" s="425" t="s">
        <v>73</v>
      </c>
      <c r="B268" s="425"/>
      <c r="C268" s="425"/>
      <c r="D268" s="425"/>
      <c r="E268" s="425"/>
      <c r="F268" s="425"/>
      <c r="G268" s="425"/>
      <c r="H268" s="425"/>
      <c r="I268" s="425"/>
      <c r="J268" s="425"/>
      <c r="K268" s="425"/>
      <c r="L268" s="425"/>
      <c r="M268" s="425"/>
      <c r="N268" s="425"/>
      <c r="O268" s="425"/>
      <c r="P268" s="425"/>
      <c r="Q268" s="425"/>
      <c r="R268" s="425"/>
      <c r="S268" s="425"/>
      <c r="T268" s="425"/>
      <c r="U268" s="425"/>
      <c r="V268" s="425"/>
      <c r="W268" s="425"/>
      <c r="X268" s="425"/>
      <c r="Y268" s="425"/>
      <c r="Z268" s="425"/>
      <c r="AA268" s="425"/>
      <c r="AB268" s="425"/>
      <c r="AC268" s="425"/>
      <c r="AD268" s="426" t="s">
        <v>66</v>
      </c>
      <c r="AE268" s="426"/>
      <c r="AF268" s="426"/>
      <c r="AG268" s="426"/>
      <c r="AH268" s="288"/>
      <c r="AI268" s="288"/>
      <c r="AJ268" s="288"/>
      <c r="AK268" s="288"/>
      <c r="AL268" s="288"/>
      <c r="AM268" s="288"/>
      <c r="AN268" s="288"/>
      <c r="AO268" s="288"/>
      <c r="AP268" s="288"/>
      <c r="AQ268" s="288"/>
      <c r="AR268" s="288"/>
      <c r="AS268" s="222"/>
    </row>
    <row r="269" spans="1:65" s="5" customFormat="1" ht="25.5" hidden="1" customHeight="1" x14ac:dyDescent="0.2">
      <c r="A269" s="425" t="s">
        <v>74</v>
      </c>
      <c r="B269" s="425"/>
      <c r="C269" s="425"/>
      <c r="D269" s="425"/>
      <c r="E269" s="425"/>
      <c r="F269" s="425"/>
      <c r="G269" s="425"/>
      <c r="H269" s="425"/>
      <c r="I269" s="425"/>
      <c r="J269" s="425"/>
      <c r="K269" s="425"/>
      <c r="L269" s="425"/>
      <c r="M269" s="425"/>
      <c r="N269" s="425"/>
      <c r="O269" s="425"/>
      <c r="P269" s="425"/>
      <c r="Q269" s="425"/>
      <c r="R269" s="425"/>
      <c r="S269" s="425"/>
      <c r="T269" s="425"/>
      <c r="U269" s="425"/>
      <c r="V269" s="425"/>
      <c r="W269" s="425"/>
      <c r="X269" s="425"/>
      <c r="Y269" s="425"/>
      <c r="Z269" s="425"/>
      <c r="AA269" s="425"/>
      <c r="AB269" s="425"/>
      <c r="AC269" s="425"/>
      <c r="AD269" s="426" t="s">
        <v>67</v>
      </c>
      <c r="AE269" s="426"/>
      <c r="AF269" s="426"/>
      <c r="AG269" s="426"/>
      <c r="AH269" s="288"/>
      <c r="AI269" s="288"/>
      <c r="AJ269" s="288"/>
      <c r="AK269" s="288"/>
      <c r="AL269" s="288"/>
      <c r="AM269" s="288"/>
      <c r="AN269" s="288"/>
      <c r="AO269" s="288"/>
      <c r="AP269" s="288"/>
      <c r="AQ269" s="288"/>
      <c r="AR269" s="288"/>
      <c r="AS269" s="222"/>
    </row>
    <row r="270" spans="1:65" s="5" customFormat="1" ht="12.75" hidden="1" customHeight="1" x14ac:dyDescent="0.2">
      <c r="A270" s="431" t="s">
        <v>75</v>
      </c>
      <c r="B270" s="432"/>
      <c r="C270" s="432"/>
      <c r="D270" s="432"/>
      <c r="E270" s="432"/>
      <c r="F270" s="432"/>
      <c r="G270" s="432"/>
      <c r="H270" s="432"/>
      <c r="I270" s="432"/>
      <c r="J270" s="432"/>
      <c r="K270" s="432"/>
      <c r="L270" s="432"/>
      <c r="M270" s="432"/>
      <c r="N270" s="432"/>
      <c r="O270" s="432"/>
      <c r="P270" s="432"/>
      <c r="Q270" s="432"/>
      <c r="R270" s="432"/>
      <c r="S270" s="432"/>
      <c r="T270" s="432"/>
      <c r="U270" s="432"/>
      <c r="V270" s="432"/>
      <c r="W270" s="432"/>
      <c r="X270" s="432"/>
      <c r="Y270" s="432"/>
      <c r="Z270" s="432"/>
      <c r="AA270" s="432"/>
      <c r="AB270" s="432"/>
      <c r="AC270" s="433"/>
      <c r="AD270" s="428" t="s">
        <v>68</v>
      </c>
      <c r="AE270" s="429"/>
      <c r="AF270" s="429"/>
      <c r="AG270" s="430"/>
      <c r="AH270" s="301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3"/>
      <c r="AS270" s="222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224"/>
      <c r="AD271" s="224"/>
      <c r="AE271" s="224"/>
      <c r="AF271" s="224"/>
      <c r="AG271" s="221"/>
      <c r="AH271" s="221"/>
      <c r="AI271" s="221"/>
      <c r="AJ271" s="221"/>
      <c r="AK271" s="221"/>
      <c r="AL271" s="221"/>
      <c r="AM271" s="221"/>
      <c r="AN271" s="221"/>
      <c r="AO271" s="222"/>
      <c r="AP271" s="222"/>
      <c r="AQ271" s="222"/>
      <c r="AR271" s="222"/>
      <c r="AS271" s="222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15" t="s">
        <v>401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243"/>
      <c r="Y275" s="244" t="s">
        <v>34</v>
      </c>
      <c r="Z275" s="243"/>
      <c r="AA275" s="1"/>
      <c r="AB275" s="1"/>
      <c r="AC275" s="1"/>
      <c r="AD275" s="241" t="s">
        <v>35</v>
      </c>
      <c r="AE275" s="241"/>
      <c r="AF275" s="241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15"/>
      <c r="R276" s="440" t="s">
        <v>397</v>
      </c>
      <c r="S276" s="440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15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210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210" t="s">
        <v>402</v>
      </c>
      <c r="W279" s="246"/>
      <c r="X279" s="246"/>
      <c r="Y279" s="242"/>
      <c r="Z279" s="242"/>
      <c r="AA279" s="246"/>
      <c r="AB279" s="1"/>
      <c r="AC279" s="1"/>
      <c r="AD279" s="248"/>
      <c r="AE279" s="248"/>
      <c r="AF279" s="248"/>
      <c r="AG279" s="246"/>
      <c r="AH279" s="246"/>
      <c r="AI279" s="246"/>
      <c r="AJ279" s="246"/>
      <c r="AK279" s="1"/>
      <c r="AL279" s="1"/>
      <c r="AM279" s="1"/>
      <c r="AS279" s="3"/>
    </row>
    <row r="280" spans="3:45" hidden="1" x14ac:dyDescent="0.2">
      <c r="W280" s="1"/>
      <c r="X280" s="1"/>
      <c r="Y280" s="244" t="s">
        <v>34</v>
      </c>
      <c r="Z280" s="243"/>
      <c r="AA280" s="1"/>
      <c r="AB280" s="1"/>
      <c r="AC280" s="1"/>
      <c r="AD280" s="249" t="s">
        <v>35</v>
      </c>
      <c r="AE280" s="244"/>
      <c r="AF280" s="244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210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210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210" t="s">
        <v>398</v>
      </c>
      <c r="N283" s="7"/>
      <c r="O283" s="7"/>
      <c r="P283" s="7"/>
      <c r="Q283" s="7"/>
      <c r="R283" s="7"/>
      <c r="S283" s="7"/>
      <c r="T283" s="7" t="s">
        <v>399</v>
      </c>
      <c r="W283" s="246"/>
      <c r="X283" s="246"/>
      <c r="Y283" s="246"/>
      <c r="Z283" s="246"/>
      <c r="AA283" s="246"/>
      <c r="AB283" s="1"/>
      <c r="AC283" s="1"/>
      <c r="AD283" s="248"/>
      <c r="AE283" s="248"/>
      <c r="AF283" s="248"/>
      <c r="AG283" s="246"/>
      <c r="AH283" s="246"/>
      <c r="AI283" s="246"/>
      <c r="AJ283" s="246"/>
      <c r="AK283" s="246"/>
      <c r="AL283" s="246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245" t="s">
        <v>36</v>
      </c>
      <c r="W284" s="1"/>
      <c r="X284" s="1"/>
      <c r="Y284" s="247" t="s">
        <v>34</v>
      </c>
      <c r="Z284" s="1"/>
      <c r="AA284" s="1"/>
      <c r="AB284" s="1"/>
      <c r="AC284" s="1"/>
      <c r="AD284" s="249" t="s">
        <v>400</v>
      </c>
      <c r="AE284" s="244"/>
      <c r="AF284" s="244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245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79:AC179"/>
    <mergeCell ref="AD179:AG179"/>
    <mergeCell ref="AH179:AK179"/>
    <mergeCell ref="AL179:AO179"/>
    <mergeCell ref="AP179:AS179"/>
    <mergeCell ref="A180:I180"/>
    <mergeCell ref="J180:L180"/>
    <mergeCell ref="M180:O180"/>
    <mergeCell ref="P180:T180"/>
    <mergeCell ref="U180:Y180"/>
    <mergeCell ref="AD174:AG175"/>
    <mergeCell ref="AH174:AK175"/>
    <mergeCell ref="AL174:AO175"/>
    <mergeCell ref="AP174:AS175"/>
    <mergeCell ref="A175:I175"/>
    <mergeCell ref="A179:I179"/>
    <mergeCell ref="J179:L179"/>
    <mergeCell ref="M179:O179"/>
    <mergeCell ref="P179:T179"/>
    <mergeCell ref="U179:Y179"/>
    <mergeCell ref="AL177:AO178"/>
    <mergeCell ref="AP177:AS178"/>
    <mergeCell ref="A178:I178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M174:O175"/>
    <mergeCell ref="P174:T175"/>
    <mergeCell ref="U174:Y175"/>
    <mergeCell ref="Z174:AC175"/>
    <mergeCell ref="AD171:AG171"/>
    <mergeCell ref="AH171:AK171"/>
    <mergeCell ref="AL171:AO171"/>
    <mergeCell ref="AP171:AS171"/>
    <mergeCell ref="A173:I173"/>
    <mergeCell ref="J173:L173"/>
    <mergeCell ref="M173:O173"/>
    <mergeCell ref="P173:T173"/>
    <mergeCell ref="U173:Y173"/>
    <mergeCell ref="Z173:AC173"/>
    <mergeCell ref="AD173:AG173"/>
    <mergeCell ref="AH173:AK173"/>
    <mergeCell ref="A171:I171"/>
    <mergeCell ref="J171:L171"/>
    <mergeCell ref="M171:O171"/>
    <mergeCell ref="P171:T171"/>
    <mergeCell ref="U171:Y171"/>
    <mergeCell ref="Z171:AC171"/>
    <mergeCell ref="A172:I172"/>
    <mergeCell ref="J172:L172"/>
    <mergeCell ref="M172:O172"/>
    <mergeCell ref="P172:T172"/>
    <mergeCell ref="U172:Y172"/>
    <mergeCell ref="Z172:AC172"/>
    <mergeCell ref="AD172:AG172"/>
    <mergeCell ref="AH172:AK172"/>
    <mergeCell ref="AL172:AO172"/>
    <mergeCell ref="AP172:AS172"/>
    <mergeCell ref="U170:Y170"/>
    <mergeCell ref="Z170:AC170"/>
    <mergeCell ref="Z168:AC169"/>
    <mergeCell ref="AD168:AG169"/>
    <mergeCell ref="AH168:AK169"/>
    <mergeCell ref="AL168:AO169"/>
    <mergeCell ref="AP168:AS169"/>
    <mergeCell ref="A169:I169"/>
    <mergeCell ref="Z177:AC178"/>
    <mergeCell ref="AD166:AG166"/>
    <mergeCell ref="AH166:AK166"/>
    <mergeCell ref="AL166:AO166"/>
    <mergeCell ref="AP166:AS166"/>
    <mergeCell ref="A176:I176"/>
    <mergeCell ref="J176:L176"/>
    <mergeCell ref="M176:O176"/>
    <mergeCell ref="P176:T176"/>
    <mergeCell ref="U176:Y176"/>
    <mergeCell ref="Z176:AC176"/>
    <mergeCell ref="Z167:AC167"/>
    <mergeCell ref="AD167:AG167"/>
    <mergeCell ref="AH167:AK167"/>
    <mergeCell ref="AL167:AO167"/>
    <mergeCell ref="AP167:AS167"/>
    <mergeCell ref="A168:I168"/>
    <mergeCell ref="J168:L169"/>
    <mergeCell ref="M168:O169"/>
    <mergeCell ref="P168:T169"/>
    <mergeCell ref="AL173:AO173"/>
    <mergeCell ref="AP173:AS173"/>
    <mergeCell ref="A174:I174"/>
    <mergeCell ref="J174:L175"/>
    <mergeCell ref="U168:Y169"/>
    <mergeCell ref="AD177:AG178"/>
    <mergeCell ref="AH177:AK178"/>
    <mergeCell ref="A167:I167"/>
    <mergeCell ref="J167:L167"/>
    <mergeCell ref="M167:O167"/>
    <mergeCell ref="P167:T167"/>
    <mergeCell ref="U167:Y167"/>
    <mergeCell ref="AD170:AG170"/>
    <mergeCell ref="AH170:AK170"/>
    <mergeCell ref="AL170:AO170"/>
    <mergeCell ref="AP170:AS170"/>
    <mergeCell ref="AD165:AG165"/>
    <mergeCell ref="AH165:AK165"/>
    <mergeCell ref="AL165:AO165"/>
    <mergeCell ref="AP165:AS165"/>
    <mergeCell ref="A166:I166"/>
    <mergeCell ref="J166:L166"/>
    <mergeCell ref="M166:O166"/>
    <mergeCell ref="P166:T166"/>
    <mergeCell ref="U166:Y166"/>
    <mergeCell ref="Z166:AC166"/>
    <mergeCell ref="A165:I165"/>
    <mergeCell ref="J165:L165"/>
    <mergeCell ref="M165:O165"/>
    <mergeCell ref="P165:T165"/>
    <mergeCell ref="U165:Y165"/>
    <mergeCell ref="Z165:AC165"/>
    <mergeCell ref="A170:I170"/>
    <mergeCell ref="J170:L170"/>
    <mergeCell ref="M170:O170"/>
    <mergeCell ref="P170:T170"/>
    <mergeCell ref="Z162:AC163"/>
    <mergeCell ref="AD162:AG163"/>
    <mergeCell ref="AH162:AK163"/>
    <mergeCell ref="AL162:AO163"/>
    <mergeCell ref="AP162:AS163"/>
    <mergeCell ref="A163:I163"/>
    <mergeCell ref="A164:I164"/>
    <mergeCell ref="J164:L164"/>
    <mergeCell ref="M164:O164"/>
    <mergeCell ref="P164:T164"/>
    <mergeCell ref="U164:Y164"/>
    <mergeCell ref="Z164:AC164"/>
    <mergeCell ref="AD164:AG164"/>
    <mergeCell ref="AH164:AK164"/>
    <mergeCell ref="AL164:AO164"/>
    <mergeCell ref="AP164:AS164"/>
    <mergeCell ref="Z161:AC161"/>
    <mergeCell ref="AD161:AG161"/>
    <mergeCell ref="AH161:AK161"/>
    <mergeCell ref="AL161:AO161"/>
    <mergeCell ref="AP161:AS161"/>
    <mergeCell ref="A162:I162"/>
    <mergeCell ref="J162:L163"/>
    <mergeCell ref="M162:O163"/>
    <mergeCell ref="P162:T163"/>
    <mergeCell ref="U162:Y163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Z159:AC159"/>
    <mergeCell ref="AD159:AG159"/>
    <mergeCell ref="AH159:AK159"/>
    <mergeCell ref="AL159:AO159"/>
    <mergeCell ref="AP159:AS159"/>
    <mergeCell ref="A160:I160"/>
    <mergeCell ref="J160:L160"/>
    <mergeCell ref="M160:O160"/>
    <mergeCell ref="P160:T160"/>
    <mergeCell ref="U160:Y160"/>
    <mergeCell ref="Z158:AC158"/>
    <mergeCell ref="AD158:AG158"/>
    <mergeCell ref="AH158:AK158"/>
    <mergeCell ref="AL158:AO158"/>
    <mergeCell ref="AP158:AS158"/>
    <mergeCell ref="A159:I159"/>
    <mergeCell ref="J159:L159"/>
    <mergeCell ref="M159:O159"/>
    <mergeCell ref="P159:T159"/>
    <mergeCell ref="U159:Y159"/>
    <mergeCell ref="AD156:AG157"/>
    <mergeCell ref="AH156:AK157"/>
    <mergeCell ref="AL156:AO157"/>
    <mergeCell ref="AP156:AS157"/>
    <mergeCell ref="A157:I157"/>
    <mergeCell ref="A158:I158"/>
    <mergeCell ref="J158:L158"/>
    <mergeCell ref="M158:O158"/>
    <mergeCell ref="P158:T158"/>
    <mergeCell ref="U158:Y158"/>
    <mergeCell ref="A156:I156"/>
    <mergeCell ref="J156:L157"/>
    <mergeCell ref="M156:O157"/>
    <mergeCell ref="P156:T157"/>
    <mergeCell ref="U156:Y157"/>
    <mergeCell ref="Z156:AC157"/>
    <mergeCell ref="Z154:AC155"/>
    <mergeCell ref="AD154:AG155"/>
    <mergeCell ref="AH154:AK155"/>
    <mergeCell ref="AL154:AO155"/>
    <mergeCell ref="AP154:AS155"/>
    <mergeCell ref="A155:I155"/>
    <mergeCell ref="AD152:AG153"/>
    <mergeCell ref="AH152:AK153"/>
    <mergeCell ref="AL152:AO153"/>
    <mergeCell ref="AP152:AS153"/>
    <mergeCell ref="A153:I153"/>
    <mergeCell ref="A154:I154"/>
    <mergeCell ref="J154:L155"/>
    <mergeCell ref="M154:O155"/>
    <mergeCell ref="P154:T155"/>
    <mergeCell ref="U154:Y155"/>
    <mergeCell ref="AD151:AG151"/>
    <mergeCell ref="AH151:AK151"/>
    <mergeCell ref="AL151:AO151"/>
    <mergeCell ref="AP151:AS151"/>
    <mergeCell ref="A152:I152"/>
    <mergeCell ref="J152:L153"/>
    <mergeCell ref="M152:O153"/>
    <mergeCell ref="P152:T153"/>
    <mergeCell ref="U152:Y153"/>
    <mergeCell ref="Z152:AC153"/>
    <mergeCell ref="AD150:AG150"/>
    <mergeCell ref="AH150:AK150"/>
    <mergeCell ref="AL150:AO150"/>
    <mergeCell ref="AP150:AS150"/>
    <mergeCell ref="A151:I151"/>
    <mergeCell ref="J151:L151"/>
    <mergeCell ref="M151:O151"/>
    <mergeCell ref="P151:T151"/>
    <mergeCell ref="U151:Y151"/>
    <mergeCell ref="Z151:AC151"/>
    <mergeCell ref="A150:I150"/>
    <mergeCell ref="J150:L150"/>
    <mergeCell ref="M150:O150"/>
    <mergeCell ref="P150:T150"/>
    <mergeCell ref="U150:Y150"/>
    <mergeCell ref="Z150:AC150"/>
    <mergeCell ref="Z148:AC149"/>
    <mergeCell ref="AD148:AG149"/>
    <mergeCell ref="AH148:AK149"/>
    <mergeCell ref="AL148:AO149"/>
    <mergeCell ref="AP148:AS149"/>
    <mergeCell ref="A149:I149"/>
    <mergeCell ref="Z147:AC147"/>
    <mergeCell ref="AD147:AG147"/>
    <mergeCell ref="AH147:AK147"/>
    <mergeCell ref="AL147:AO147"/>
    <mergeCell ref="AP147:AS147"/>
    <mergeCell ref="A148:I148"/>
    <mergeCell ref="J148:L149"/>
    <mergeCell ref="M148:O149"/>
    <mergeCell ref="P148:T149"/>
    <mergeCell ref="U148:Y149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Z143:AC143"/>
    <mergeCell ref="AD143:AG143"/>
    <mergeCell ref="AH143:AK143"/>
    <mergeCell ref="AL143:AO143"/>
    <mergeCell ref="AP143:AS143"/>
    <mergeCell ref="A144:I144"/>
    <mergeCell ref="J144:L144"/>
    <mergeCell ref="M144:O144"/>
    <mergeCell ref="P144:T144"/>
    <mergeCell ref="U144:Y144"/>
    <mergeCell ref="A143:I143"/>
    <mergeCell ref="J143:L143"/>
    <mergeCell ref="M143:O143"/>
    <mergeCell ref="P143:T143"/>
    <mergeCell ref="U143:Y143"/>
    <mergeCell ref="AD142:AG142"/>
    <mergeCell ref="AH142:AK142"/>
    <mergeCell ref="AL142:AO142"/>
    <mergeCell ref="AP142:AS142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&amp;R3</oddFooter>
  </headerFooter>
  <rowBreaks count="3" manualBreakCount="3">
    <brk id="132" max="44" man="1"/>
    <brk id="180" max="44" man="1"/>
    <brk id="229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182" zoomScale="90" zoomScaleNormal="100" zoomScaleSheetLayoutView="90" workbookViewId="0">
      <pane xSplit="9" ySplit="6" topLeftCell="J222" activePane="bottomRight" state="frozen"/>
      <selection activeCell="AD128" sqref="AD128:AG129"/>
      <selection pane="topRight" activeCell="AD128" sqref="AD128:AG129"/>
      <selection pane="bottomLeft" activeCell="AD128" sqref="AD128:AG129"/>
      <selection pane="bottomRight" activeCell="AL221" sqref="AL221:AO221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210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210" t="s">
        <v>3</v>
      </c>
    </row>
    <row r="2" spans="1:45" hidden="1" x14ac:dyDescent="0.2"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</row>
    <row r="3" spans="1:45" ht="46.5" hidden="1" customHeight="1" x14ac:dyDescent="0.2">
      <c r="AG3" s="442" t="s">
        <v>352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idden="1" x14ac:dyDescent="0.2">
      <c r="AG4" s="5"/>
      <c r="AH4" s="5"/>
      <c r="AI4" s="5"/>
      <c r="AJ4" s="443"/>
      <c r="AK4" s="443"/>
      <c r="AL4" s="443"/>
      <c r="AM4" s="443"/>
      <c r="AN4" s="443"/>
      <c r="AO4" s="443"/>
      <c r="AP4" s="443"/>
      <c r="AQ4" s="443"/>
      <c r="AR4" s="443"/>
      <c r="AS4" s="443"/>
    </row>
    <row r="5" spans="1:45" hidden="1" x14ac:dyDescent="0.2">
      <c r="AG5" s="5"/>
      <c r="AH5" s="5"/>
      <c r="AI5" s="5"/>
      <c r="AJ5" s="5"/>
      <c r="AS5" s="210" t="s">
        <v>1</v>
      </c>
    </row>
    <row r="6" spans="1:45" hidden="1" x14ac:dyDescent="0.2">
      <c r="AG6" s="5"/>
      <c r="AH6" s="5"/>
      <c r="AI6" s="5"/>
      <c r="AJ6" s="5"/>
      <c r="AS6" s="210" t="s">
        <v>2</v>
      </c>
    </row>
    <row r="7" spans="1:45" hidden="1" x14ac:dyDescent="0.2">
      <c r="AG7" s="5"/>
      <c r="AH7" s="5"/>
      <c r="AI7" s="5"/>
      <c r="AJ7" s="5"/>
      <c r="AS7" s="209" t="s">
        <v>0</v>
      </c>
    </row>
    <row r="8" spans="1:45" hidden="1" x14ac:dyDescent="0.2">
      <c r="AG8" s="5"/>
      <c r="AH8" s="5"/>
      <c r="AI8" s="5"/>
      <c r="AJ8" s="5"/>
      <c r="AK8" s="212"/>
      <c r="AL8" s="212"/>
      <c r="AM8" s="212"/>
      <c r="AN8" s="212"/>
      <c r="AO8" s="212"/>
      <c r="AP8" s="212"/>
      <c r="AQ8" s="212"/>
      <c r="AR8" s="212"/>
      <c r="AS8" s="213"/>
    </row>
    <row r="9" spans="1:45" ht="23.25" hidden="1" customHeight="1" x14ac:dyDescent="0.2">
      <c r="AK9" s="442" t="s">
        <v>353</v>
      </c>
      <c r="AL9" s="442"/>
      <c r="AM9" s="442"/>
      <c r="AN9" s="442"/>
      <c r="AO9" s="442"/>
      <c r="AP9" s="442"/>
      <c r="AQ9" s="442"/>
      <c r="AR9" s="442"/>
      <c r="AS9" s="442"/>
    </row>
    <row r="10" spans="1:45" hidden="1" x14ac:dyDescent="0.2">
      <c r="AG10" s="5"/>
      <c r="AH10" s="5"/>
      <c r="AI10" s="5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</row>
    <row r="11" spans="1:45" hidden="1" x14ac:dyDescent="0.2">
      <c r="AG11" s="5"/>
      <c r="AH11" s="5"/>
      <c r="AI11" s="5"/>
      <c r="AJ11" s="5"/>
      <c r="AS11" s="210" t="s">
        <v>1</v>
      </c>
    </row>
    <row r="12" spans="1:45" hidden="1" x14ac:dyDescent="0.2">
      <c r="AS12" s="210" t="s">
        <v>2</v>
      </c>
    </row>
    <row r="13" spans="1:45" hidden="1" x14ac:dyDescent="0.2">
      <c r="AO13" s="210"/>
      <c r="AP13" s="210"/>
      <c r="AQ13" s="210"/>
      <c r="AR13" s="210"/>
      <c r="AS13" s="3"/>
    </row>
    <row r="14" spans="1:45" hidden="1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idden="1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idden="1" x14ac:dyDescent="0.2">
      <c r="A16" s="444" t="s">
        <v>394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idden="1" x14ac:dyDescent="0.2">
      <c r="A17" s="444" t="s">
        <v>396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idden="1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</row>
    <row r="19" spans="1:50" hidden="1" x14ac:dyDescent="0.2">
      <c r="A19" s="6" t="s">
        <v>395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210"/>
      <c r="AL20" s="210"/>
      <c r="AM20" s="210"/>
      <c r="AN20" s="210"/>
      <c r="AO20" s="210"/>
      <c r="AP20" s="210"/>
      <c r="AQ20" s="210"/>
      <c r="AR20" s="210"/>
      <c r="AS20" s="3"/>
    </row>
    <row r="21" spans="1:50" hidden="1" x14ac:dyDescent="0.2">
      <c r="A21" s="3" t="s">
        <v>5</v>
      </c>
      <c r="L21" s="14"/>
      <c r="M21" s="14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O21" s="210" t="s">
        <v>6</v>
      </c>
      <c r="AP21" s="291"/>
      <c r="AQ21" s="291"/>
      <c r="AR21" s="291"/>
      <c r="AS21" s="291"/>
    </row>
    <row r="22" spans="1:50" hidden="1" x14ac:dyDescent="0.2">
      <c r="A22" s="3" t="s">
        <v>364</v>
      </c>
      <c r="L22" s="14"/>
      <c r="M22" s="14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O22" s="210" t="s">
        <v>7</v>
      </c>
      <c r="AP22" s="449"/>
      <c r="AQ22" s="449"/>
      <c r="AR22" s="449"/>
      <c r="AS22" s="449"/>
    </row>
    <row r="23" spans="1:50" hidden="1" x14ac:dyDescent="0.2">
      <c r="A23" s="3" t="s">
        <v>8</v>
      </c>
      <c r="N23" s="450" t="s">
        <v>82</v>
      </c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O23" s="210"/>
      <c r="AP23" s="449"/>
      <c r="AQ23" s="449"/>
      <c r="AR23" s="449"/>
      <c r="AS23" s="449"/>
    </row>
    <row r="24" spans="1:50" hidden="1" x14ac:dyDescent="0.2">
      <c r="A24" s="3" t="s">
        <v>9</v>
      </c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O24" s="210" t="s">
        <v>10</v>
      </c>
      <c r="AP24" s="449"/>
      <c r="AQ24" s="449"/>
      <c r="AR24" s="449"/>
      <c r="AS24" s="449"/>
    </row>
    <row r="25" spans="1:50" hidden="1" x14ac:dyDescent="0.2">
      <c r="A25" s="3" t="s">
        <v>11</v>
      </c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O25" s="210" t="s">
        <v>12</v>
      </c>
      <c r="AP25" s="449"/>
      <c r="AQ25" s="449"/>
      <c r="AR25" s="449"/>
      <c r="AS25" s="449"/>
      <c r="AX25" s="4"/>
    </row>
    <row r="26" spans="1:50" hidden="1" x14ac:dyDescent="0.2">
      <c r="A26" s="3" t="s">
        <v>13</v>
      </c>
      <c r="Q26" s="214"/>
      <c r="R26" s="214"/>
      <c r="S26" s="214"/>
      <c r="T26" s="214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O26" s="210" t="s">
        <v>14</v>
      </c>
      <c r="AP26" s="449"/>
      <c r="AQ26" s="449"/>
      <c r="AR26" s="449"/>
      <c r="AS26" s="449"/>
    </row>
    <row r="27" spans="1:50" hidden="1" x14ac:dyDescent="0.2">
      <c r="A27" s="3" t="s">
        <v>15</v>
      </c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O27" s="210" t="s">
        <v>16</v>
      </c>
      <c r="AP27" s="449"/>
      <c r="AQ27" s="449"/>
      <c r="AR27" s="449"/>
      <c r="AS27" s="449"/>
    </row>
    <row r="28" spans="1:50" hidden="1" x14ac:dyDescent="0.2">
      <c r="A28" s="1" t="s">
        <v>365</v>
      </c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O28" s="210"/>
      <c r="AP28" s="236"/>
      <c r="AQ28" s="236"/>
      <c r="AR28" s="236"/>
      <c r="AS28" s="236"/>
    </row>
    <row r="29" spans="1:50" hidden="1" x14ac:dyDescent="0.2">
      <c r="A29" s="3" t="s">
        <v>17</v>
      </c>
      <c r="AK29" s="215"/>
      <c r="AL29" s="215"/>
      <c r="AM29" s="215"/>
      <c r="AN29" s="215"/>
      <c r="AO29" s="215"/>
      <c r="AP29" s="215"/>
      <c r="AQ29" s="215"/>
      <c r="AR29" s="215"/>
      <c r="AS29" s="5"/>
    </row>
    <row r="30" spans="1:50" hidden="1" x14ac:dyDescent="0.2">
      <c r="AK30" s="210"/>
      <c r="AL30" s="210"/>
      <c r="AM30" s="210"/>
      <c r="AN30" s="210"/>
      <c r="AO30" s="210"/>
      <c r="AP30" s="210"/>
      <c r="AQ30" s="210"/>
      <c r="AR30" s="210"/>
      <c r="AS30" s="3"/>
    </row>
    <row r="31" spans="1:50" s="2" customFormat="1" hidden="1" x14ac:dyDescent="0.2">
      <c r="A31" s="216" t="s">
        <v>366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</row>
    <row r="32" spans="1:50" s="2" customFormat="1" hidden="1" x14ac:dyDescent="0.2">
      <c r="A32" s="231" t="s">
        <v>369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</row>
    <row r="33" spans="1:45" ht="26.25" hidden="1" customHeight="1" x14ac:dyDescent="0.2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</row>
    <row r="34" spans="1:45" s="2" customFormat="1" hidden="1" x14ac:dyDescent="0.2">
      <c r="A34" s="217" t="s">
        <v>367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</row>
    <row r="35" spans="1:45" s="2" customFormat="1" hidden="1" x14ac:dyDescent="0.2">
      <c r="A35" s="217" t="s">
        <v>370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</row>
    <row r="36" spans="1:45" ht="32.25" hidden="1" customHeight="1" x14ac:dyDescent="0.2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</row>
    <row r="37" spans="1:45" s="2" customFormat="1" hidden="1" x14ac:dyDescent="0.2">
      <c r="A37" s="2" t="s">
        <v>368</v>
      </c>
      <c r="AO37" s="218"/>
      <c r="AP37" s="218"/>
      <c r="AQ37" s="218"/>
      <c r="AR37" s="218"/>
    </row>
    <row r="38" spans="1:45" s="2" customFormat="1" ht="12.75" hidden="1" customHeight="1" x14ac:dyDescent="0.2">
      <c r="A38" s="230" t="s">
        <v>371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</row>
    <row r="39" spans="1:45" ht="74.25" hidden="1" customHeight="1" x14ac:dyDescent="0.2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</row>
    <row r="40" spans="1:45" s="2" customFormat="1" ht="13.5" hidden="1" x14ac:dyDescent="0.25">
      <c r="A40" s="2" t="s">
        <v>350</v>
      </c>
      <c r="AO40" s="218"/>
      <c r="AP40" s="218"/>
      <c r="AQ40" s="218"/>
      <c r="AR40" s="218"/>
    </row>
    <row r="41" spans="1:45" hidden="1" x14ac:dyDescent="0.2">
      <c r="A41" s="3" t="s">
        <v>20</v>
      </c>
      <c r="AO41" s="210"/>
      <c r="AP41" s="210"/>
      <c r="AQ41" s="210"/>
      <c r="AR41" s="210"/>
      <c r="AS41" s="3"/>
    </row>
    <row r="42" spans="1:45" hidden="1" x14ac:dyDescent="0.2">
      <c r="A42" s="3" t="s">
        <v>21</v>
      </c>
      <c r="AO42" s="210"/>
      <c r="AP42" s="210"/>
      <c r="AQ42" s="210"/>
      <c r="AR42" s="210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445"/>
      <c r="J43" s="445"/>
      <c r="K43" s="445"/>
      <c r="L43" s="445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11"/>
      <c r="AP43" s="211"/>
      <c r="AQ43" s="211"/>
      <c r="AR43" s="211"/>
      <c r="AS43" s="7"/>
    </row>
    <row r="44" spans="1:45" hidden="1" x14ac:dyDescent="0.2">
      <c r="A44" s="3" t="s">
        <v>372</v>
      </c>
      <c r="AO44" s="210"/>
      <c r="AP44" s="210"/>
      <c r="AQ44" s="210"/>
      <c r="AR44" s="210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11"/>
      <c r="AP45" s="211"/>
      <c r="AQ45" s="211"/>
      <c r="AR45" s="211"/>
      <c r="AS45" s="7"/>
    </row>
    <row r="46" spans="1:45" hidden="1" x14ac:dyDescent="0.2">
      <c r="A46" s="3" t="s">
        <v>373</v>
      </c>
      <c r="AO46" s="210"/>
      <c r="AP46" s="210"/>
      <c r="AQ46" s="210"/>
      <c r="AR46" s="210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11"/>
      <c r="AP47" s="211"/>
      <c r="AQ47" s="211"/>
      <c r="AR47" s="211"/>
      <c r="AS47" s="7"/>
    </row>
    <row r="48" spans="1:45" s="2" customFormat="1" ht="13.5" hidden="1" x14ac:dyDescent="0.25">
      <c r="A48" s="2" t="s">
        <v>351</v>
      </c>
      <c r="AM48" s="446"/>
      <c r="AN48" s="446"/>
      <c r="AO48" s="446"/>
      <c r="AP48" s="446"/>
      <c r="AQ48" s="237"/>
      <c r="AR48" s="250"/>
      <c r="AS48" s="210" t="s">
        <v>18</v>
      </c>
    </row>
    <row r="49" spans="1:45" hidden="1" x14ac:dyDescent="0.2">
      <c r="A49" s="3" t="s">
        <v>22</v>
      </c>
      <c r="AM49" s="447"/>
      <c r="AN49" s="447"/>
      <c r="AO49" s="447"/>
      <c r="AP49" s="447"/>
      <c r="AQ49" s="6"/>
      <c r="AR49" s="250"/>
      <c r="AS49" s="210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11"/>
      <c r="AP50" s="211"/>
      <c r="AQ50" s="211"/>
      <c r="AR50" s="211"/>
      <c r="AS50" s="7"/>
    </row>
    <row r="51" spans="1:45" hidden="1" x14ac:dyDescent="0.2"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</row>
    <row r="52" spans="1:45" hidden="1" x14ac:dyDescent="0.2"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90" t="s">
        <v>347</v>
      </c>
      <c r="AO52" s="290"/>
      <c r="AP52" s="290"/>
      <c r="AQ52" s="290"/>
      <c r="AR52" s="290"/>
      <c r="AS52" s="290"/>
    </row>
    <row r="53" spans="1:45" hidden="1" x14ac:dyDescent="0.2">
      <c r="A53" s="357" t="s">
        <v>356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</row>
    <row r="54" spans="1:45" hidden="1" x14ac:dyDescent="0.2">
      <c r="A54" s="357" t="s">
        <v>355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</row>
    <row r="55" spans="1:45" hidden="1" x14ac:dyDescent="0.2">
      <c r="A55" s="420" t="s">
        <v>354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</row>
    <row r="56" spans="1:45" hidden="1" x14ac:dyDescent="0.2">
      <c r="A56" s="353" t="s">
        <v>53</v>
      </c>
      <c r="B56" s="354"/>
      <c r="C56" s="355"/>
      <c r="D56" s="353" t="s">
        <v>23</v>
      </c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5"/>
      <c r="AK56" s="291" t="s">
        <v>24</v>
      </c>
      <c r="AL56" s="291"/>
      <c r="AM56" s="291"/>
      <c r="AN56" s="291"/>
      <c r="AO56" s="291"/>
      <c r="AP56" s="291"/>
      <c r="AQ56" s="291"/>
      <c r="AR56" s="291"/>
      <c r="AS56" s="14"/>
    </row>
    <row r="57" spans="1:45" hidden="1" x14ac:dyDescent="0.2">
      <c r="A57" s="353">
        <v>1</v>
      </c>
      <c r="B57" s="354"/>
      <c r="C57" s="355"/>
      <c r="D57" s="353">
        <v>2</v>
      </c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5"/>
      <c r="AK57" s="291">
        <v>3</v>
      </c>
      <c r="AL57" s="291"/>
      <c r="AM57" s="291"/>
      <c r="AN57" s="291"/>
      <c r="AO57" s="291"/>
      <c r="AP57" s="291"/>
      <c r="AQ57" s="291"/>
      <c r="AR57" s="291"/>
      <c r="AS57" s="14"/>
    </row>
    <row r="58" spans="1:45" hidden="1" x14ac:dyDescent="0.2">
      <c r="A58" s="465" t="s">
        <v>26</v>
      </c>
      <c r="B58" s="466"/>
      <c r="C58" s="467"/>
      <c r="D58" s="468" t="s">
        <v>25</v>
      </c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70"/>
      <c r="AK58" s="471"/>
      <c r="AL58" s="471"/>
      <c r="AM58" s="471"/>
      <c r="AN58" s="471"/>
      <c r="AO58" s="471"/>
      <c r="AP58" s="471"/>
      <c r="AQ58" s="471"/>
      <c r="AR58" s="471"/>
      <c r="AS58" s="14"/>
    </row>
    <row r="59" spans="1:45" hidden="1" x14ac:dyDescent="0.2">
      <c r="A59" s="319"/>
      <c r="B59" s="320"/>
      <c r="C59" s="320"/>
      <c r="D59" s="452" t="s">
        <v>374</v>
      </c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4"/>
      <c r="AK59" s="455"/>
      <c r="AL59" s="455"/>
      <c r="AM59" s="455"/>
      <c r="AN59" s="455"/>
      <c r="AO59" s="455"/>
      <c r="AP59" s="455"/>
      <c r="AQ59" s="455"/>
      <c r="AR59" s="456"/>
      <c r="AS59" s="14"/>
    </row>
    <row r="60" spans="1:45" hidden="1" x14ac:dyDescent="0.2">
      <c r="A60" s="322"/>
      <c r="B60" s="323"/>
      <c r="C60" s="323"/>
      <c r="D60" s="458" t="s">
        <v>375</v>
      </c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60"/>
      <c r="AK60" s="445"/>
      <c r="AL60" s="445"/>
      <c r="AM60" s="445"/>
      <c r="AN60" s="445"/>
      <c r="AO60" s="445"/>
      <c r="AP60" s="445"/>
      <c r="AQ60" s="445"/>
      <c r="AR60" s="457"/>
      <c r="AS60" s="14"/>
    </row>
    <row r="61" spans="1:45" hidden="1" x14ac:dyDescent="0.2">
      <c r="A61" s="319"/>
      <c r="B61" s="320"/>
      <c r="C61" s="320"/>
      <c r="D61" s="452" t="s">
        <v>376</v>
      </c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4"/>
      <c r="AK61" s="455"/>
      <c r="AL61" s="455"/>
      <c r="AM61" s="455"/>
      <c r="AN61" s="455"/>
      <c r="AO61" s="455"/>
      <c r="AP61" s="455"/>
      <c r="AQ61" s="455"/>
      <c r="AR61" s="456"/>
      <c r="AS61" s="14"/>
    </row>
    <row r="62" spans="1:45" hidden="1" x14ac:dyDescent="0.2">
      <c r="A62" s="322"/>
      <c r="B62" s="323"/>
      <c r="C62" s="323"/>
      <c r="D62" s="458" t="s">
        <v>377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60"/>
      <c r="AK62" s="445"/>
      <c r="AL62" s="445"/>
      <c r="AM62" s="445"/>
      <c r="AN62" s="445"/>
      <c r="AO62" s="445"/>
      <c r="AP62" s="445"/>
      <c r="AQ62" s="445"/>
      <c r="AR62" s="457"/>
      <c r="AS62" s="14"/>
    </row>
    <row r="63" spans="1:45" hidden="1" x14ac:dyDescent="0.2">
      <c r="A63" s="353"/>
      <c r="B63" s="354"/>
      <c r="C63" s="355"/>
      <c r="D63" s="461" t="s">
        <v>378</v>
      </c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3"/>
      <c r="AK63" s="464"/>
      <c r="AL63" s="464"/>
      <c r="AM63" s="464"/>
      <c r="AN63" s="464"/>
      <c r="AO63" s="464"/>
      <c r="AP63" s="464"/>
      <c r="AQ63" s="464"/>
      <c r="AR63" s="464"/>
      <c r="AS63" s="14"/>
    </row>
    <row r="64" spans="1:45" hidden="1" x14ac:dyDescent="0.2">
      <c r="A64" s="319"/>
      <c r="B64" s="320"/>
      <c r="C64" s="320"/>
      <c r="D64" s="452" t="s">
        <v>379</v>
      </c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4"/>
      <c r="AK64" s="455"/>
      <c r="AL64" s="455"/>
      <c r="AM64" s="455"/>
      <c r="AN64" s="455"/>
      <c r="AO64" s="455"/>
      <c r="AP64" s="455"/>
      <c r="AQ64" s="455"/>
      <c r="AR64" s="456"/>
      <c r="AS64" s="14"/>
    </row>
    <row r="65" spans="1:45" hidden="1" x14ac:dyDescent="0.2">
      <c r="A65" s="322"/>
      <c r="B65" s="323"/>
      <c r="C65" s="323"/>
      <c r="D65" s="458" t="s">
        <v>377</v>
      </c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60"/>
      <c r="AK65" s="445"/>
      <c r="AL65" s="445"/>
      <c r="AM65" s="445"/>
      <c r="AN65" s="445"/>
      <c r="AO65" s="445"/>
      <c r="AP65" s="445"/>
      <c r="AQ65" s="445"/>
      <c r="AR65" s="457"/>
      <c r="AS65" s="14"/>
    </row>
    <row r="66" spans="1:45" hidden="1" x14ac:dyDescent="0.2">
      <c r="A66" s="465" t="s">
        <v>27</v>
      </c>
      <c r="B66" s="466"/>
      <c r="C66" s="467"/>
      <c r="D66" s="475" t="s">
        <v>54</v>
      </c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7"/>
      <c r="AK66" s="471"/>
      <c r="AL66" s="471"/>
      <c r="AM66" s="471"/>
      <c r="AN66" s="471"/>
      <c r="AO66" s="471"/>
      <c r="AP66" s="471"/>
      <c r="AQ66" s="471"/>
      <c r="AR66" s="471"/>
      <c r="AS66" s="14"/>
    </row>
    <row r="67" spans="1:45" hidden="1" x14ac:dyDescent="0.2">
      <c r="A67" s="319"/>
      <c r="B67" s="320"/>
      <c r="C67" s="320"/>
      <c r="D67" s="452" t="s">
        <v>380</v>
      </c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  <c r="AJ67" s="454"/>
      <c r="AK67" s="455"/>
      <c r="AL67" s="455"/>
      <c r="AM67" s="455"/>
      <c r="AN67" s="455"/>
      <c r="AO67" s="455"/>
      <c r="AP67" s="455"/>
      <c r="AQ67" s="455"/>
      <c r="AR67" s="456"/>
      <c r="AS67" s="14"/>
    </row>
    <row r="68" spans="1:45" hidden="1" x14ac:dyDescent="0.2">
      <c r="A68" s="322"/>
      <c r="B68" s="323"/>
      <c r="C68" s="323"/>
      <c r="D68" s="458" t="s">
        <v>381</v>
      </c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60"/>
      <c r="AK68" s="445"/>
      <c r="AL68" s="445"/>
      <c r="AM68" s="445"/>
      <c r="AN68" s="445"/>
      <c r="AO68" s="445"/>
      <c r="AP68" s="445"/>
      <c r="AQ68" s="445"/>
      <c r="AR68" s="457"/>
      <c r="AS68" s="14"/>
    </row>
    <row r="69" spans="1:45" hidden="1" x14ac:dyDescent="0.2">
      <c r="A69" s="319"/>
      <c r="B69" s="320"/>
      <c r="C69" s="320"/>
      <c r="D69" s="452" t="s">
        <v>382</v>
      </c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4"/>
      <c r="AK69" s="455"/>
      <c r="AL69" s="455"/>
      <c r="AM69" s="455"/>
      <c r="AN69" s="455"/>
      <c r="AO69" s="455"/>
      <c r="AP69" s="455"/>
      <c r="AQ69" s="455"/>
      <c r="AR69" s="456"/>
      <c r="AS69" s="14"/>
    </row>
    <row r="70" spans="1:45" hidden="1" x14ac:dyDescent="0.2">
      <c r="A70" s="322"/>
      <c r="B70" s="323"/>
      <c r="C70" s="323"/>
      <c r="D70" s="458" t="s">
        <v>383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60"/>
      <c r="AK70" s="445"/>
      <c r="AL70" s="445"/>
      <c r="AM70" s="445"/>
      <c r="AN70" s="445"/>
      <c r="AO70" s="445"/>
      <c r="AP70" s="445"/>
      <c r="AQ70" s="445"/>
      <c r="AR70" s="457"/>
      <c r="AS70" s="14"/>
    </row>
    <row r="71" spans="1:45" hidden="1" x14ac:dyDescent="0.2">
      <c r="A71" s="353"/>
      <c r="B71" s="354"/>
      <c r="C71" s="355"/>
      <c r="D71" s="458" t="s">
        <v>384</v>
      </c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60"/>
      <c r="AK71" s="464"/>
      <c r="AL71" s="464"/>
      <c r="AM71" s="464"/>
      <c r="AN71" s="464"/>
      <c r="AO71" s="464"/>
      <c r="AP71" s="464"/>
      <c r="AQ71" s="464"/>
      <c r="AR71" s="464"/>
      <c r="AS71" s="14"/>
    </row>
    <row r="72" spans="1:45" hidden="1" x14ac:dyDescent="0.2">
      <c r="A72" s="353"/>
      <c r="B72" s="354"/>
      <c r="C72" s="355"/>
      <c r="D72" s="472" t="s">
        <v>385</v>
      </c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4"/>
      <c r="AK72" s="464"/>
      <c r="AL72" s="464"/>
      <c r="AM72" s="464"/>
      <c r="AN72" s="464"/>
      <c r="AO72" s="464"/>
      <c r="AP72" s="464"/>
      <c r="AQ72" s="464"/>
      <c r="AR72" s="464"/>
      <c r="AS72" s="14"/>
    </row>
    <row r="73" spans="1:45" hidden="1" x14ac:dyDescent="0.2">
      <c r="A73" s="353"/>
      <c r="B73" s="354"/>
      <c r="C73" s="355"/>
      <c r="D73" s="478" t="s">
        <v>386</v>
      </c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80"/>
      <c r="AK73" s="464"/>
      <c r="AL73" s="464"/>
      <c r="AM73" s="464"/>
      <c r="AN73" s="464"/>
      <c r="AO73" s="464"/>
      <c r="AP73" s="464"/>
      <c r="AQ73" s="464"/>
      <c r="AR73" s="464"/>
      <c r="AS73" s="220"/>
    </row>
    <row r="74" spans="1:45" hidden="1" x14ac:dyDescent="0.2">
      <c r="A74" s="353"/>
      <c r="B74" s="354"/>
      <c r="C74" s="355"/>
      <c r="D74" s="478" t="s">
        <v>387</v>
      </c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  <c r="AC74" s="479"/>
      <c r="AD74" s="479"/>
      <c r="AE74" s="479"/>
      <c r="AF74" s="479"/>
      <c r="AG74" s="479"/>
      <c r="AH74" s="479"/>
      <c r="AI74" s="479"/>
      <c r="AJ74" s="480"/>
      <c r="AK74" s="464"/>
      <c r="AL74" s="464"/>
      <c r="AM74" s="464"/>
      <c r="AN74" s="464"/>
      <c r="AO74" s="464"/>
      <c r="AP74" s="464"/>
      <c r="AQ74" s="464"/>
      <c r="AR74" s="464"/>
      <c r="AS74" s="14"/>
    </row>
    <row r="75" spans="1:45" hidden="1" x14ac:dyDescent="0.2">
      <c r="A75" s="465" t="s">
        <v>33</v>
      </c>
      <c r="B75" s="466"/>
      <c r="C75" s="467"/>
      <c r="D75" s="468" t="s">
        <v>55</v>
      </c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70"/>
      <c r="AK75" s="471"/>
      <c r="AL75" s="471"/>
      <c r="AM75" s="471"/>
      <c r="AN75" s="471"/>
      <c r="AO75" s="471"/>
      <c r="AP75" s="471"/>
      <c r="AQ75" s="471"/>
      <c r="AR75" s="471"/>
      <c r="AS75" s="14"/>
    </row>
    <row r="76" spans="1:45" hidden="1" x14ac:dyDescent="0.2">
      <c r="A76" s="319"/>
      <c r="B76" s="320"/>
      <c r="C76" s="320"/>
      <c r="D76" s="452" t="s">
        <v>56</v>
      </c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4"/>
      <c r="AK76" s="455"/>
      <c r="AL76" s="455"/>
      <c r="AM76" s="455"/>
      <c r="AN76" s="455"/>
      <c r="AO76" s="455"/>
      <c r="AP76" s="455"/>
      <c r="AQ76" s="455"/>
      <c r="AR76" s="456"/>
      <c r="AS76" s="14"/>
    </row>
    <row r="77" spans="1:45" hidden="1" x14ac:dyDescent="0.2">
      <c r="A77" s="322"/>
      <c r="B77" s="323"/>
      <c r="C77" s="323"/>
      <c r="D77" s="458" t="s">
        <v>388</v>
      </c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60"/>
      <c r="AK77" s="445"/>
      <c r="AL77" s="445"/>
      <c r="AM77" s="445"/>
      <c r="AN77" s="445"/>
      <c r="AO77" s="445"/>
      <c r="AP77" s="445"/>
      <c r="AQ77" s="445"/>
      <c r="AR77" s="457"/>
      <c r="AS77" s="14"/>
    </row>
    <row r="78" spans="1:45" hidden="1" x14ac:dyDescent="0.2">
      <c r="A78" s="319"/>
      <c r="B78" s="320"/>
      <c r="C78" s="320"/>
      <c r="D78" s="452" t="s">
        <v>389</v>
      </c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4"/>
      <c r="AK78" s="455"/>
      <c r="AL78" s="455"/>
      <c r="AM78" s="455"/>
      <c r="AN78" s="455"/>
      <c r="AO78" s="455"/>
      <c r="AP78" s="455"/>
      <c r="AQ78" s="455"/>
      <c r="AR78" s="456"/>
      <c r="AS78" s="14"/>
    </row>
    <row r="79" spans="1:45" hidden="1" x14ac:dyDescent="0.2">
      <c r="A79" s="322"/>
      <c r="B79" s="323"/>
      <c r="C79" s="323"/>
      <c r="D79" s="458" t="s">
        <v>390</v>
      </c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60"/>
      <c r="AK79" s="445"/>
      <c r="AL79" s="445"/>
      <c r="AM79" s="445"/>
      <c r="AN79" s="445"/>
      <c r="AO79" s="445"/>
      <c r="AP79" s="445"/>
      <c r="AQ79" s="445"/>
      <c r="AR79" s="45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90" t="s">
        <v>349</v>
      </c>
      <c r="AO81" s="290"/>
      <c r="AP81" s="290"/>
      <c r="AQ81" s="290"/>
      <c r="AR81" s="290"/>
      <c r="AS81" s="290"/>
    </row>
    <row r="82" spans="1:47" hidden="1" x14ac:dyDescent="0.2">
      <c r="A82" s="357" t="s">
        <v>361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</row>
    <row r="83" spans="1:47" hidden="1" x14ac:dyDescent="0.2">
      <c r="A83" s="356" t="s">
        <v>39</v>
      </c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</row>
    <row r="84" spans="1:47" ht="12.75" hidden="1" customHeight="1" x14ac:dyDescent="0.2">
      <c r="A84" s="392" t="s">
        <v>23</v>
      </c>
      <c r="B84" s="392"/>
      <c r="C84" s="392"/>
      <c r="D84" s="392"/>
      <c r="E84" s="392"/>
      <c r="F84" s="392"/>
      <c r="G84" s="392"/>
      <c r="H84" s="392"/>
      <c r="I84" s="392"/>
      <c r="J84" s="359" t="s">
        <v>40</v>
      </c>
      <c r="K84" s="359"/>
      <c r="L84" s="359"/>
      <c r="M84" s="359" t="s">
        <v>41</v>
      </c>
      <c r="N84" s="359"/>
      <c r="O84" s="359"/>
      <c r="P84" s="358" t="s">
        <v>79</v>
      </c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8"/>
      <c r="AS84" s="358"/>
    </row>
    <row r="85" spans="1:47" ht="12.75" hidden="1" customHeight="1" x14ac:dyDescent="0.2">
      <c r="A85" s="392"/>
      <c r="B85" s="392"/>
      <c r="C85" s="392"/>
      <c r="D85" s="392"/>
      <c r="E85" s="392"/>
      <c r="F85" s="392"/>
      <c r="G85" s="392"/>
      <c r="H85" s="392"/>
      <c r="I85" s="392"/>
      <c r="J85" s="359"/>
      <c r="K85" s="359"/>
      <c r="L85" s="359"/>
      <c r="M85" s="359"/>
      <c r="N85" s="359"/>
      <c r="O85" s="359"/>
      <c r="P85" s="358" t="s">
        <v>42</v>
      </c>
      <c r="Q85" s="358"/>
      <c r="R85" s="358"/>
      <c r="S85" s="358"/>
      <c r="T85" s="358"/>
      <c r="U85" s="358" t="s">
        <v>28</v>
      </c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58"/>
      <c r="AP85" s="358"/>
      <c r="AQ85" s="358"/>
      <c r="AR85" s="358"/>
      <c r="AS85" s="358"/>
    </row>
    <row r="86" spans="1:47" ht="79.5" hidden="1" customHeight="1" x14ac:dyDescent="0.2">
      <c r="A86" s="392"/>
      <c r="B86" s="392"/>
      <c r="C86" s="392"/>
      <c r="D86" s="392"/>
      <c r="E86" s="392"/>
      <c r="F86" s="392"/>
      <c r="G86" s="392"/>
      <c r="H86" s="392"/>
      <c r="I86" s="392"/>
      <c r="J86" s="359"/>
      <c r="K86" s="359"/>
      <c r="L86" s="359"/>
      <c r="M86" s="359"/>
      <c r="N86" s="359"/>
      <c r="O86" s="359"/>
      <c r="P86" s="358"/>
      <c r="Q86" s="358"/>
      <c r="R86" s="358"/>
      <c r="S86" s="358"/>
      <c r="T86" s="358"/>
      <c r="U86" s="359" t="s">
        <v>348</v>
      </c>
      <c r="V86" s="359"/>
      <c r="W86" s="359"/>
      <c r="X86" s="359"/>
      <c r="Y86" s="359"/>
      <c r="Z86" s="359" t="s">
        <v>43</v>
      </c>
      <c r="AA86" s="359"/>
      <c r="AB86" s="359"/>
      <c r="AC86" s="359"/>
      <c r="AD86" s="359" t="s">
        <v>44</v>
      </c>
      <c r="AE86" s="359"/>
      <c r="AF86" s="359"/>
      <c r="AG86" s="359"/>
      <c r="AH86" s="359" t="s">
        <v>45</v>
      </c>
      <c r="AI86" s="359"/>
      <c r="AJ86" s="359"/>
      <c r="AK86" s="359"/>
      <c r="AL86" s="359" t="s">
        <v>46</v>
      </c>
      <c r="AM86" s="359"/>
      <c r="AN86" s="359"/>
      <c r="AO86" s="359"/>
      <c r="AP86" s="359"/>
      <c r="AQ86" s="359"/>
      <c r="AR86" s="359"/>
      <c r="AS86" s="359"/>
    </row>
    <row r="87" spans="1:47" ht="32.25" hidden="1" customHeight="1" x14ac:dyDescent="0.2">
      <c r="A87" s="392"/>
      <c r="B87" s="392"/>
      <c r="C87" s="392"/>
      <c r="D87" s="392"/>
      <c r="E87" s="392"/>
      <c r="F87" s="392"/>
      <c r="G87" s="392"/>
      <c r="H87" s="392"/>
      <c r="I87" s="392"/>
      <c r="J87" s="359"/>
      <c r="K87" s="359"/>
      <c r="L87" s="359"/>
      <c r="M87" s="359"/>
      <c r="N87" s="359"/>
      <c r="O87" s="359"/>
      <c r="P87" s="358"/>
      <c r="Q87" s="358"/>
      <c r="R87" s="358"/>
      <c r="S87" s="358"/>
      <c r="T87" s="358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 t="s">
        <v>42</v>
      </c>
      <c r="AM87" s="359"/>
      <c r="AN87" s="359"/>
      <c r="AO87" s="359"/>
      <c r="AP87" s="359" t="s">
        <v>47</v>
      </c>
      <c r="AQ87" s="359"/>
      <c r="AR87" s="359"/>
      <c r="AS87" s="359"/>
    </row>
    <row r="88" spans="1:47" ht="16.149999999999999" hidden="1" customHeight="1" x14ac:dyDescent="0.2">
      <c r="A88" s="393">
        <v>1</v>
      </c>
      <c r="B88" s="360"/>
      <c r="C88" s="360"/>
      <c r="D88" s="360"/>
      <c r="E88" s="360"/>
      <c r="F88" s="360"/>
      <c r="G88" s="360"/>
      <c r="H88" s="360"/>
      <c r="I88" s="361"/>
      <c r="J88" s="393">
        <v>2</v>
      </c>
      <c r="K88" s="360"/>
      <c r="L88" s="360"/>
      <c r="M88" s="360">
        <v>3</v>
      </c>
      <c r="N88" s="360"/>
      <c r="O88" s="360"/>
      <c r="P88" s="360">
        <v>4</v>
      </c>
      <c r="Q88" s="360"/>
      <c r="R88" s="360"/>
      <c r="S88" s="360"/>
      <c r="T88" s="360"/>
      <c r="U88" s="360">
        <v>5</v>
      </c>
      <c r="V88" s="360"/>
      <c r="W88" s="360"/>
      <c r="X88" s="360"/>
      <c r="Y88" s="361"/>
      <c r="Z88" s="393">
        <v>6</v>
      </c>
      <c r="AA88" s="360"/>
      <c r="AB88" s="360"/>
      <c r="AC88" s="361"/>
      <c r="AD88" s="393">
        <v>7</v>
      </c>
      <c r="AE88" s="360"/>
      <c r="AF88" s="360"/>
      <c r="AG88" s="361"/>
      <c r="AH88" s="393">
        <v>8</v>
      </c>
      <c r="AI88" s="360"/>
      <c r="AJ88" s="360"/>
      <c r="AK88" s="361"/>
      <c r="AL88" s="393">
        <v>9</v>
      </c>
      <c r="AM88" s="360"/>
      <c r="AN88" s="360"/>
      <c r="AO88" s="361"/>
      <c r="AP88" s="393">
        <v>10</v>
      </c>
      <c r="AQ88" s="360"/>
      <c r="AR88" s="360"/>
      <c r="AS88" s="361"/>
    </row>
    <row r="89" spans="1:47" s="2" customFormat="1" ht="16.149999999999999" hidden="1" customHeight="1" x14ac:dyDescent="0.2">
      <c r="A89" s="340">
        <v>2017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2"/>
    </row>
    <row r="90" spans="1:47" hidden="1" x14ac:dyDescent="0.2">
      <c r="A90" s="343" t="s">
        <v>48</v>
      </c>
      <c r="B90" s="344"/>
      <c r="C90" s="344"/>
      <c r="D90" s="344"/>
      <c r="E90" s="344"/>
      <c r="F90" s="344"/>
      <c r="G90" s="344"/>
      <c r="H90" s="344"/>
      <c r="I90" s="345"/>
      <c r="J90" s="294">
        <v>100</v>
      </c>
      <c r="K90" s="294"/>
      <c r="L90" s="294"/>
      <c r="M90" s="346" t="s">
        <v>49</v>
      </c>
      <c r="N90" s="346"/>
      <c r="O90" s="346"/>
      <c r="P90" s="312">
        <f>P91+P93+P97+P98+P99+P100+P101</f>
        <v>0</v>
      </c>
      <c r="Q90" s="312"/>
      <c r="R90" s="312"/>
      <c r="S90" s="312"/>
      <c r="T90" s="312"/>
      <c r="U90" s="312">
        <f>U93</f>
        <v>0</v>
      </c>
      <c r="V90" s="312"/>
      <c r="W90" s="312"/>
      <c r="X90" s="312"/>
      <c r="Y90" s="312"/>
      <c r="Z90" s="312">
        <f>Z99</f>
        <v>0</v>
      </c>
      <c r="AA90" s="312"/>
      <c r="AB90" s="312"/>
      <c r="AC90" s="312"/>
      <c r="AD90" s="312">
        <f>AD99</f>
        <v>0</v>
      </c>
      <c r="AE90" s="312"/>
      <c r="AF90" s="312"/>
      <c r="AG90" s="312"/>
      <c r="AH90" s="288">
        <f>AH93</f>
        <v>0</v>
      </c>
      <c r="AI90" s="288"/>
      <c r="AJ90" s="288"/>
      <c r="AK90" s="288"/>
      <c r="AL90" s="288">
        <f>AL93+AL97+AL98+AL100</f>
        <v>0</v>
      </c>
      <c r="AM90" s="288"/>
      <c r="AN90" s="288"/>
      <c r="AO90" s="288"/>
      <c r="AP90" s="288">
        <f>AP93+AP100</f>
        <v>0</v>
      </c>
      <c r="AQ90" s="288"/>
      <c r="AR90" s="288"/>
      <c r="AS90" s="288"/>
      <c r="AT90" s="8"/>
      <c r="AU90" s="8"/>
    </row>
    <row r="91" spans="1:47" hidden="1" x14ac:dyDescent="0.2">
      <c r="A91" s="350" t="s">
        <v>310</v>
      </c>
      <c r="B91" s="351"/>
      <c r="C91" s="351"/>
      <c r="D91" s="351"/>
      <c r="E91" s="351"/>
      <c r="F91" s="351"/>
      <c r="G91" s="351"/>
      <c r="H91" s="351"/>
      <c r="I91" s="352"/>
      <c r="J91" s="294">
        <v>110</v>
      </c>
      <c r="K91" s="294"/>
      <c r="L91" s="294"/>
      <c r="M91" s="294">
        <v>120</v>
      </c>
      <c r="N91" s="294"/>
      <c r="O91" s="294"/>
      <c r="P91" s="312">
        <f>AL91</f>
        <v>0</v>
      </c>
      <c r="Q91" s="312"/>
      <c r="R91" s="312"/>
      <c r="S91" s="312"/>
      <c r="T91" s="312"/>
      <c r="U91" s="312" t="s">
        <v>49</v>
      </c>
      <c r="V91" s="312"/>
      <c r="W91" s="312"/>
      <c r="X91" s="312"/>
      <c r="Y91" s="312"/>
      <c r="Z91" s="312" t="s">
        <v>49</v>
      </c>
      <c r="AA91" s="312"/>
      <c r="AB91" s="312"/>
      <c r="AC91" s="312"/>
      <c r="AD91" s="312" t="s">
        <v>49</v>
      </c>
      <c r="AE91" s="312"/>
      <c r="AF91" s="312"/>
      <c r="AG91" s="312"/>
      <c r="AH91" s="288" t="s">
        <v>49</v>
      </c>
      <c r="AI91" s="288"/>
      <c r="AJ91" s="288"/>
      <c r="AK91" s="288"/>
      <c r="AL91" s="288"/>
      <c r="AM91" s="288"/>
      <c r="AN91" s="288"/>
      <c r="AO91" s="288"/>
      <c r="AP91" s="288" t="s">
        <v>49</v>
      </c>
      <c r="AQ91" s="288"/>
      <c r="AR91" s="288"/>
      <c r="AS91" s="288"/>
      <c r="AT91" s="8"/>
      <c r="AU91" s="8"/>
    </row>
    <row r="92" spans="1:47" ht="12.75" hidden="1" customHeight="1" x14ac:dyDescent="0.2">
      <c r="A92" s="347" t="s">
        <v>311</v>
      </c>
      <c r="B92" s="348"/>
      <c r="C92" s="348"/>
      <c r="D92" s="348"/>
      <c r="E92" s="348"/>
      <c r="F92" s="348"/>
      <c r="G92" s="348"/>
      <c r="H92" s="348"/>
      <c r="I92" s="349"/>
      <c r="J92" s="294"/>
      <c r="K92" s="294"/>
      <c r="L92" s="294"/>
      <c r="M92" s="294"/>
      <c r="N92" s="294"/>
      <c r="O92" s="294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8"/>
      <c r="AU92" s="8"/>
    </row>
    <row r="93" spans="1:47" ht="12.75" hidden="1" customHeight="1" x14ac:dyDescent="0.2">
      <c r="A93" s="309" t="s">
        <v>312</v>
      </c>
      <c r="B93" s="310"/>
      <c r="C93" s="310"/>
      <c r="D93" s="310"/>
      <c r="E93" s="310"/>
      <c r="F93" s="310"/>
      <c r="G93" s="310"/>
      <c r="H93" s="310"/>
      <c r="I93" s="311"/>
      <c r="J93" s="294">
        <v>120</v>
      </c>
      <c r="K93" s="294"/>
      <c r="L93" s="294"/>
      <c r="M93" s="294">
        <v>130</v>
      </c>
      <c r="N93" s="294"/>
      <c r="O93" s="294"/>
      <c r="P93" s="312">
        <f>P94+P96</f>
        <v>0</v>
      </c>
      <c r="Q93" s="312"/>
      <c r="R93" s="312"/>
      <c r="S93" s="312"/>
      <c r="T93" s="312"/>
      <c r="U93" s="312">
        <f>U94+U96</f>
        <v>0</v>
      </c>
      <c r="V93" s="312"/>
      <c r="W93" s="312"/>
      <c r="X93" s="312"/>
      <c r="Y93" s="312"/>
      <c r="Z93" s="312" t="s">
        <v>49</v>
      </c>
      <c r="AA93" s="312"/>
      <c r="AB93" s="312"/>
      <c r="AC93" s="312"/>
      <c r="AD93" s="312" t="s">
        <v>49</v>
      </c>
      <c r="AE93" s="312"/>
      <c r="AF93" s="312"/>
      <c r="AG93" s="312"/>
      <c r="AH93" s="288">
        <f>AH94+AH96</f>
        <v>0</v>
      </c>
      <c r="AI93" s="288"/>
      <c r="AJ93" s="288"/>
      <c r="AK93" s="288"/>
      <c r="AL93" s="288">
        <f>AL94+AL96</f>
        <v>0</v>
      </c>
      <c r="AM93" s="288"/>
      <c r="AN93" s="288"/>
      <c r="AO93" s="288"/>
      <c r="AP93" s="288">
        <f t="shared" ref="AP93" si="0">AP94+AP96</f>
        <v>0</v>
      </c>
      <c r="AQ93" s="288"/>
      <c r="AR93" s="288"/>
      <c r="AS93" s="288"/>
      <c r="AT93" s="8"/>
      <c r="AU93" s="8"/>
    </row>
    <row r="94" spans="1:47" hidden="1" x14ac:dyDescent="0.2">
      <c r="A94" s="350" t="s">
        <v>313</v>
      </c>
      <c r="B94" s="351"/>
      <c r="C94" s="351"/>
      <c r="D94" s="351"/>
      <c r="E94" s="351"/>
      <c r="F94" s="351"/>
      <c r="G94" s="351"/>
      <c r="H94" s="351"/>
      <c r="I94" s="352"/>
      <c r="J94" s="288"/>
      <c r="K94" s="288"/>
      <c r="L94" s="288"/>
      <c r="M94" s="294">
        <v>130</v>
      </c>
      <c r="N94" s="294"/>
      <c r="O94" s="294"/>
      <c r="P94" s="312">
        <f>U94+AH94+AL94+AP94</f>
        <v>0</v>
      </c>
      <c r="Q94" s="312"/>
      <c r="R94" s="312"/>
      <c r="S94" s="312"/>
      <c r="T94" s="312"/>
      <c r="U94" s="312"/>
      <c r="V94" s="312"/>
      <c r="W94" s="312"/>
      <c r="X94" s="312"/>
      <c r="Y94" s="312"/>
      <c r="Z94" s="312" t="s">
        <v>49</v>
      </c>
      <c r="AA94" s="312"/>
      <c r="AB94" s="312"/>
      <c r="AC94" s="312"/>
      <c r="AD94" s="312" t="s">
        <v>49</v>
      </c>
      <c r="AE94" s="312"/>
      <c r="AF94" s="312"/>
      <c r="AG94" s="312"/>
      <c r="AH94" s="312"/>
      <c r="AI94" s="312"/>
      <c r="AJ94" s="312"/>
      <c r="AK94" s="312"/>
      <c r="AL94" s="288"/>
      <c r="AM94" s="288"/>
      <c r="AN94" s="288"/>
      <c r="AO94" s="288"/>
      <c r="AP94" s="288"/>
      <c r="AQ94" s="288"/>
      <c r="AR94" s="288"/>
      <c r="AS94" s="288"/>
      <c r="AT94" s="8"/>
      <c r="AU94" s="8"/>
    </row>
    <row r="95" spans="1:47" ht="12.75" hidden="1" customHeight="1" x14ac:dyDescent="0.2">
      <c r="A95" s="347" t="s">
        <v>314</v>
      </c>
      <c r="B95" s="348"/>
      <c r="C95" s="348"/>
      <c r="D95" s="348"/>
      <c r="E95" s="348"/>
      <c r="F95" s="348"/>
      <c r="G95" s="348"/>
      <c r="H95" s="348"/>
      <c r="I95" s="349"/>
      <c r="J95" s="288"/>
      <c r="K95" s="288"/>
      <c r="L95" s="288"/>
      <c r="M95" s="294"/>
      <c r="N95" s="294"/>
      <c r="O95" s="294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288"/>
      <c r="AM95" s="288"/>
      <c r="AN95" s="288"/>
      <c r="AO95" s="288"/>
      <c r="AP95" s="288"/>
      <c r="AQ95" s="288"/>
      <c r="AR95" s="288"/>
      <c r="AS95" s="288"/>
      <c r="AT95" s="8"/>
      <c r="AU95" s="8"/>
    </row>
    <row r="96" spans="1:47" ht="12.75" hidden="1" customHeight="1" x14ac:dyDescent="0.2">
      <c r="A96" s="309" t="s">
        <v>315</v>
      </c>
      <c r="B96" s="310"/>
      <c r="C96" s="310"/>
      <c r="D96" s="310"/>
      <c r="E96" s="310"/>
      <c r="F96" s="310"/>
      <c r="G96" s="310"/>
      <c r="H96" s="310"/>
      <c r="I96" s="311"/>
      <c r="J96" s="288"/>
      <c r="K96" s="288"/>
      <c r="L96" s="288"/>
      <c r="M96" s="294">
        <v>130</v>
      </c>
      <c r="N96" s="294"/>
      <c r="O96" s="294"/>
      <c r="P96" s="312">
        <f>U96+AH96+AL96+AP96</f>
        <v>0</v>
      </c>
      <c r="Q96" s="312"/>
      <c r="R96" s="312"/>
      <c r="S96" s="312"/>
      <c r="T96" s="312"/>
      <c r="U96" s="291"/>
      <c r="V96" s="291"/>
      <c r="W96" s="291"/>
      <c r="X96" s="291"/>
      <c r="Y96" s="291"/>
      <c r="Z96" s="312" t="s">
        <v>49</v>
      </c>
      <c r="AA96" s="312"/>
      <c r="AB96" s="312"/>
      <c r="AC96" s="312"/>
      <c r="AD96" s="312" t="s">
        <v>49</v>
      </c>
      <c r="AE96" s="312"/>
      <c r="AF96" s="312"/>
      <c r="AG96" s="312"/>
      <c r="AH96" s="312"/>
      <c r="AI96" s="312"/>
      <c r="AJ96" s="312"/>
      <c r="AK96" s="312"/>
      <c r="AL96" s="288"/>
      <c r="AM96" s="288"/>
      <c r="AN96" s="288"/>
      <c r="AO96" s="288"/>
      <c r="AP96" s="288"/>
      <c r="AQ96" s="288"/>
      <c r="AR96" s="288"/>
      <c r="AS96" s="288"/>
      <c r="AT96" s="8"/>
      <c r="AU96" s="8"/>
    </row>
    <row r="97" spans="1:47" ht="25.5" hidden="1" customHeight="1" x14ac:dyDescent="0.2">
      <c r="A97" s="309" t="s">
        <v>316</v>
      </c>
      <c r="B97" s="310"/>
      <c r="C97" s="310"/>
      <c r="D97" s="310"/>
      <c r="E97" s="310"/>
      <c r="F97" s="310"/>
      <c r="G97" s="310"/>
      <c r="H97" s="310"/>
      <c r="I97" s="311"/>
      <c r="J97" s="294">
        <v>130</v>
      </c>
      <c r="K97" s="294"/>
      <c r="L97" s="294"/>
      <c r="M97" s="294">
        <v>140</v>
      </c>
      <c r="N97" s="294"/>
      <c r="O97" s="294"/>
      <c r="P97" s="312">
        <f>AL97</f>
        <v>0</v>
      </c>
      <c r="Q97" s="312"/>
      <c r="R97" s="312"/>
      <c r="S97" s="312"/>
      <c r="T97" s="312"/>
      <c r="U97" s="312" t="s">
        <v>49</v>
      </c>
      <c r="V97" s="312"/>
      <c r="W97" s="312"/>
      <c r="X97" s="312"/>
      <c r="Y97" s="312"/>
      <c r="Z97" s="312" t="s">
        <v>49</v>
      </c>
      <c r="AA97" s="312"/>
      <c r="AB97" s="312"/>
      <c r="AC97" s="312"/>
      <c r="AD97" s="312" t="s">
        <v>49</v>
      </c>
      <c r="AE97" s="312"/>
      <c r="AF97" s="312"/>
      <c r="AG97" s="312"/>
      <c r="AH97" s="288" t="s">
        <v>49</v>
      </c>
      <c r="AI97" s="288"/>
      <c r="AJ97" s="288"/>
      <c r="AK97" s="288"/>
      <c r="AL97" s="288"/>
      <c r="AM97" s="288"/>
      <c r="AN97" s="288"/>
      <c r="AO97" s="288"/>
      <c r="AP97" s="288" t="s">
        <v>49</v>
      </c>
      <c r="AQ97" s="288"/>
      <c r="AR97" s="288"/>
      <c r="AS97" s="288"/>
      <c r="AT97" s="8"/>
      <c r="AU97" s="8"/>
    </row>
    <row r="98" spans="1:47" ht="51" hidden="1" customHeight="1" x14ac:dyDescent="0.2">
      <c r="A98" s="309" t="s">
        <v>317</v>
      </c>
      <c r="B98" s="310"/>
      <c r="C98" s="310"/>
      <c r="D98" s="310"/>
      <c r="E98" s="310"/>
      <c r="F98" s="310"/>
      <c r="G98" s="310"/>
      <c r="H98" s="310"/>
      <c r="I98" s="311"/>
      <c r="J98" s="294">
        <v>140</v>
      </c>
      <c r="K98" s="294"/>
      <c r="L98" s="294"/>
      <c r="M98" s="294">
        <v>150</v>
      </c>
      <c r="N98" s="294"/>
      <c r="O98" s="294"/>
      <c r="P98" s="312">
        <f>AL98</f>
        <v>0</v>
      </c>
      <c r="Q98" s="312"/>
      <c r="R98" s="312"/>
      <c r="S98" s="312"/>
      <c r="T98" s="312"/>
      <c r="U98" s="312" t="s">
        <v>49</v>
      </c>
      <c r="V98" s="312"/>
      <c r="W98" s="312"/>
      <c r="X98" s="312"/>
      <c r="Y98" s="312"/>
      <c r="Z98" s="312" t="s">
        <v>49</v>
      </c>
      <c r="AA98" s="312"/>
      <c r="AB98" s="312"/>
      <c r="AC98" s="312"/>
      <c r="AD98" s="312" t="s">
        <v>49</v>
      </c>
      <c r="AE98" s="312"/>
      <c r="AF98" s="312"/>
      <c r="AG98" s="312"/>
      <c r="AH98" s="288" t="s">
        <v>49</v>
      </c>
      <c r="AI98" s="288"/>
      <c r="AJ98" s="288"/>
      <c r="AK98" s="288"/>
      <c r="AL98" s="288"/>
      <c r="AM98" s="288"/>
      <c r="AN98" s="288"/>
      <c r="AO98" s="288"/>
      <c r="AP98" s="288" t="s">
        <v>49</v>
      </c>
      <c r="AQ98" s="288"/>
      <c r="AR98" s="288"/>
      <c r="AS98" s="288"/>
      <c r="AT98" s="8"/>
      <c r="AU98" s="8"/>
    </row>
    <row r="99" spans="1:47" hidden="1" x14ac:dyDescent="0.2">
      <c r="A99" s="309" t="s">
        <v>318</v>
      </c>
      <c r="B99" s="310"/>
      <c r="C99" s="310"/>
      <c r="D99" s="310"/>
      <c r="E99" s="310"/>
      <c r="F99" s="310"/>
      <c r="G99" s="310"/>
      <c r="H99" s="310"/>
      <c r="I99" s="311"/>
      <c r="J99" s="294">
        <v>150</v>
      </c>
      <c r="K99" s="294"/>
      <c r="L99" s="294"/>
      <c r="M99" s="304">
        <v>180</v>
      </c>
      <c r="N99" s="305"/>
      <c r="O99" s="306"/>
      <c r="P99" s="295">
        <f>AD99+Z99</f>
        <v>0</v>
      </c>
      <c r="Q99" s="296"/>
      <c r="R99" s="296"/>
      <c r="S99" s="296"/>
      <c r="T99" s="297"/>
      <c r="U99" s="295" t="s">
        <v>49</v>
      </c>
      <c r="V99" s="296"/>
      <c r="W99" s="296"/>
      <c r="X99" s="296"/>
      <c r="Y99" s="297"/>
      <c r="Z99" s="295"/>
      <c r="AA99" s="296"/>
      <c r="AB99" s="296"/>
      <c r="AC99" s="297"/>
      <c r="AD99" s="295"/>
      <c r="AE99" s="296"/>
      <c r="AF99" s="296"/>
      <c r="AG99" s="297"/>
      <c r="AH99" s="301" t="s">
        <v>49</v>
      </c>
      <c r="AI99" s="302"/>
      <c r="AJ99" s="302"/>
      <c r="AK99" s="303"/>
      <c r="AL99" s="301" t="s">
        <v>49</v>
      </c>
      <c r="AM99" s="302"/>
      <c r="AN99" s="302"/>
      <c r="AO99" s="303"/>
      <c r="AP99" s="301" t="s">
        <v>49</v>
      </c>
      <c r="AQ99" s="302"/>
      <c r="AR99" s="302"/>
      <c r="AS99" s="303"/>
      <c r="AT99" s="8"/>
      <c r="AU99" s="8"/>
    </row>
    <row r="100" spans="1:47" hidden="1" x14ac:dyDescent="0.2">
      <c r="A100" s="309" t="s">
        <v>319</v>
      </c>
      <c r="B100" s="310"/>
      <c r="C100" s="310"/>
      <c r="D100" s="310"/>
      <c r="E100" s="310"/>
      <c r="F100" s="310"/>
      <c r="G100" s="310"/>
      <c r="H100" s="310"/>
      <c r="I100" s="311"/>
      <c r="J100" s="294">
        <v>160</v>
      </c>
      <c r="K100" s="294"/>
      <c r="L100" s="294"/>
      <c r="M100" s="304">
        <v>180</v>
      </c>
      <c r="N100" s="305"/>
      <c r="O100" s="306"/>
      <c r="P100" s="295">
        <f>AL100+AP100</f>
        <v>0</v>
      </c>
      <c r="Q100" s="296"/>
      <c r="R100" s="296"/>
      <c r="S100" s="296"/>
      <c r="T100" s="297"/>
      <c r="U100" s="295" t="s">
        <v>49</v>
      </c>
      <c r="V100" s="296"/>
      <c r="W100" s="296"/>
      <c r="X100" s="296"/>
      <c r="Y100" s="297"/>
      <c r="Z100" s="295" t="s">
        <v>49</v>
      </c>
      <c r="AA100" s="296"/>
      <c r="AB100" s="296"/>
      <c r="AC100" s="297"/>
      <c r="AD100" s="295" t="s">
        <v>49</v>
      </c>
      <c r="AE100" s="296"/>
      <c r="AF100" s="296"/>
      <c r="AG100" s="297"/>
      <c r="AH100" s="301" t="s">
        <v>49</v>
      </c>
      <c r="AI100" s="302"/>
      <c r="AJ100" s="302"/>
      <c r="AK100" s="303"/>
      <c r="AL100" s="301"/>
      <c r="AM100" s="302"/>
      <c r="AN100" s="302"/>
      <c r="AO100" s="303"/>
      <c r="AP100" s="301"/>
      <c r="AQ100" s="302"/>
      <c r="AR100" s="302"/>
      <c r="AS100" s="303"/>
      <c r="AT100" s="8"/>
      <c r="AU100" s="8"/>
    </row>
    <row r="101" spans="1:47" hidden="1" x14ac:dyDescent="0.2">
      <c r="A101" s="309" t="s">
        <v>320</v>
      </c>
      <c r="B101" s="310"/>
      <c r="C101" s="310"/>
      <c r="D101" s="310"/>
      <c r="E101" s="310"/>
      <c r="F101" s="310"/>
      <c r="G101" s="310"/>
      <c r="H101" s="310"/>
      <c r="I101" s="311"/>
      <c r="J101" s="294">
        <v>180</v>
      </c>
      <c r="K101" s="294"/>
      <c r="L101" s="294"/>
      <c r="M101" s="301" t="s">
        <v>49</v>
      </c>
      <c r="N101" s="302"/>
      <c r="O101" s="303"/>
      <c r="P101" s="295">
        <f>P102+P104</f>
        <v>0</v>
      </c>
      <c r="Q101" s="296"/>
      <c r="R101" s="296"/>
      <c r="S101" s="296"/>
      <c r="T101" s="297"/>
      <c r="U101" s="295" t="s">
        <v>49</v>
      </c>
      <c r="V101" s="296"/>
      <c r="W101" s="296"/>
      <c r="X101" s="296"/>
      <c r="Y101" s="297"/>
      <c r="Z101" s="295" t="s">
        <v>49</v>
      </c>
      <c r="AA101" s="296"/>
      <c r="AB101" s="296"/>
      <c r="AC101" s="297"/>
      <c r="AD101" s="295" t="s">
        <v>49</v>
      </c>
      <c r="AE101" s="296"/>
      <c r="AF101" s="296"/>
      <c r="AG101" s="297"/>
      <c r="AH101" s="301" t="s">
        <v>49</v>
      </c>
      <c r="AI101" s="302"/>
      <c r="AJ101" s="302"/>
      <c r="AK101" s="303"/>
      <c r="AL101" s="301">
        <f>AL102+AL104</f>
        <v>0</v>
      </c>
      <c r="AM101" s="302"/>
      <c r="AN101" s="302"/>
      <c r="AO101" s="303"/>
      <c r="AP101" s="301" t="s">
        <v>49</v>
      </c>
      <c r="AQ101" s="302"/>
      <c r="AR101" s="302"/>
      <c r="AS101" s="303"/>
      <c r="AT101" s="8"/>
      <c r="AU101" s="8"/>
    </row>
    <row r="102" spans="1:47" hidden="1" x14ac:dyDescent="0.2">
      <c r="A102" s="350" t="s">
        <v>321</v>
      </c>
      <c r="B102" s="351"/>
      <c r="C102" s="351"/>
      <c r="D102" s="351"/>
      <c r="E102" s="351"/>
      <c r="F102" s="351"/>
      <c r="G102" s="351"/>
      <c r="H102" s="351"/>
      <c r="I102" s="352"/>
      <c r="J102" s="331"/>
      <c r="K102" s="332"/>
      <c r="L102" s="333"/>
      <c r="M102" s="325">
        <v>410</v>
      </c>
      <c r="N102" s="326"/>
      <c r="O102" s="327"/>
      <c r="P102" s="313">
        <f>AL102</f>
        <v>0</v>
      </c>
      <c r="Q102" s="314"/>
      <c r="R102" s="314"/>
      <c r="S102" s="314"/>
      <c r="T102" s="315"/>
      <c r="U102" s="313" t="s">
        <v>49</v>
      </c>
      <c r="V102" s="314"/>
      <c r="W102" s="314"/>
      <c r="X102" s="314"/>
      <c r="Y102" s="315"/>
      <c r="Z102" s="313" t="s">
        <v>49</v>
      </c>
      <c r="AA102" s="314"/>
      <c r="AB102" s="314"/>
      <c r="AC102" s="315"/>
      <c r="AD102" s="313" t="s">
        <v>49</v>
      </c>
      <c r="AE102" s="314"/>
      <c r="AF102" s="314"/>
      <c r="AG102" s="315"/>
      <c r="AH102" s="331" t="s">
        <v>49</v>
      </c>
      <c r="AI102" s="332"/>
      <c r="AJ102" s="332"/>
      <c r="AK102" s="333"/>
      <c r="AL102" s="331"/>
      <c r="AM102" s="332"/>
      <c r="AN102" s="332"/>
      <c r="AO102" s="333"/>
      <c r="AP102" s="331" t="s">
        <v>49</v>
      </c>
      <c r="AQ102" s="332"/>
      <c r="AR102" s="332"/>
      <c r="AS102" s="333"/>
      <c r="AT102" s="8"/>
      <c r="AU102" s="8"/>
    </row>
    <row r="103" spans="1:47" ht="12.75" hidden="1" customHeight="1" x14ac:dyDescent="0.2">
      <c r="A103" s="347" t="s">
        <v>322</v>
      </c>
      <c r="B103" s="348"/>
      <c r="C103" s="348"/>
      <c r="D103" s="348"/>
      <c r="E103" s="348"/>
      <c r="F103" s="348"/>
      <c r="G103" s="348"/>
      <c r="H103" s="348"/>
      <c r="I103" s="349"/>
      <c r="J103" s="334"/>
      <c r="K103" s="335"/>
      <c r="L103" s="336"/>
      <c r="M103" s="328"/>
      <c r="N103" s="329"/>
      <c r="O103" s="330"/>
      <c r="P103" s="316"/>
      <c r="Q103" s="317"/>
      <c r="R103" s="317"/>
      <c r="S103" s="317"/>
      <c r="T103" s="318"/>
      <c r="U103" s="316"/>
      <c r="V103" s="317"/>
      <c r="W103" s="317"/>
      <c r="X103" s="317"/>
      <c r="Y103" s="318"/>
      <c r="Z103" s="316"/>
      <c r="AA103" s="317"/>
      <c r="AB103" s="317"/>
      <c r="AC103" s="318"/>
      <c r="AD103" s="316"/>
      <c r="AE103" s="317"/>
      <c r="AF103" s="317"/>
      <c r="AG103" s="318"/>
      <c r="AH103" s="334"/>
      <c r="AI103" s="335"/>
      <c r="AJ103" s="335"/>
      <c r="AK103" s="336"/>
      <c r="AL103" s="334"/>
      <c r="AM103" s="335"/>
      <c r="AN103" s="335"/>
      <c r="AO103" s="336"/>
      <c r="AP103" s="334"/>
      <c r="AQ103" s="335"/>
      <c r="AR103" s="335"/>
      <c r="AS103" s="336"/>
      <c r="AT103" s="8"/>
      <c r="AU103" s="8"/>
    </row>
    <row r="104" spans="1:47" hidden="1" x14ac:dyDescent="0.2">
      <c r="A104" s="309" t="s">
        <v>323</v>
      </c>
      <c r="B104" s="310"/>
      <c r="C104" s="310"/>
      <c r="D104" s="310"/>
      <c r="E104" s="310"/>
      <c r="F104" s="310"/>
      <c r="G104" s="310"/>
      <c r="H104" s="310"/>
      <c r="I104" s="311"/>
      <c r="J104" s="301"/>
      <c r="K104" s="302"/>
      <c r="L104" s="303"/>
      <c r="M104" s="304">
        <v>440</v>
      </c>
      <c r="N104" s="305"/>
      <c r="O104" s="306"/>
      <c r="P104" s="295">
        <f>AL104</f>
        <v>0</v>
      </c>
      <c r="Q104" s="296"/>
      <c r="R104" s="296"/>
      <c r="S104" s="296"/>
      <c r="T104" s="297"/>
      <c r="U104" s="295" t="s">
        <v>49</v>
      </c>
      <c r="V104" s="296"/>
      <c r="W104" s="296"/>
      <c r="X104" s="296"/>
      <c r="Y104" s="297"/>
      <c r="Z104" s="295" t="s">
        <v>49</v>
      </c>
      <c r="AA104" s="296"/>
      <c r="AB104" s="296"/>
      <c r="AC104" s="297"/>
      <c r="AD104" s="295" t="s">
        <v>49</v>
      </c>
      <c r="AE104" s="296"/>
      <c r="AF104" s="296"/>
      <c r="AG104" s="297"/>
      <c r="AH104" s="301" t="s">
        <v>49</v>
      </c>
      <c r="AI104" s="302"/>
      <c r="AJ104" s="302"/>
      <c r="AK104" s="303"/>
      <c r="AL104" s="301"/>
      <c r="AM104" s="302"/>
      <c r="AN104" s="302"/>
      <c r="AO104" s="303"/>
      <c r="AP104" s="301" t="s">
        <v>49</v>
      </c>
      <c r="AQ104" s="302"/>
      <c r="AR104" s="302"/>
      <c r="AS104" s="303"/>
      <c r="AT104" s="8"/>
      <c r="AU104" s="8"/>
    </row>
    <row r="105" spans="1:47" hidden="1" x14ac:dyDescent="0.2">
      <c r="A105" s="343" t="s">
        <v>50</v>
      </c>
      <c r="B105" s="344"/>
      <c r="C105" s="344"/>
      <c r="D105" s="344"/>
      <c r="E105" s="344"/>
      <c r="F105" s="344"/>
      <c r="G105" s="344"/>
      <c r="H105" s="344"/>
      <c r="I105" s="345"/>
      <c r="J105" s="304">
        <v>200</v>
      </c>
      <c r="K105" s="305"/>
      <c r="L105" s="306"/>
      <c r="M105" s="301" t="s">
        <v>49</v>
      </c>
      <c r="N105" s="302"/>
      <c r="O105" s="303"/>
      <c r="P105" s="295">
        <f>SUM(U105:AS105)</f>
        <v>0</v>
      </c>
      <c r="Q105" s="296"/>
      <c r="R105" s="296"/>
      <c r="S105" s="296"/>
      <c r="T105" s="297"/>
      <c r="U105" s="295">
        <f>U106+U115+U120+U123+U128</f>
        <v>0</v>
      </c>
      <c r="V105" s="296"/>
      <c r="W105" s="296"/>
      <c r="X105" s="296"/>
      <c r="Y105" s="297"/>
      <c r="Z105" s="295">
        <f>Z106+Z115+Z120+Z123+Z128</f>
        <v>0</v>
      </c>
      <c r="AA105" s="296"/>
      <c r="AB105" s="296"/>
      <c r="AC105" s="297"/>
      <c r="AD105" s="295">
        <f>AD106+AD115+AD120+AD123+AD128</f>
        <v>0</v>
      </c>
      <c r="AE105" s="296"/>
      <c r="AF105" s="296"/>
      <c r="AG105" s="297"/>
      <c r="AH105" s="295">
        <f>AH106+AH115+AH120+AH123+AH128</f>
        <v>0</v>
      </c>
      <c r="AI105" s="296"/>
      <c r="AJ105" s="296"/>
      <c r="AK105" s="297"/>
      <c r="AL105" s="295">
        <f>AL106+AL115+AL120+AL123+AL128</f>
        <v>0</v>
      </c>
      <c r="AM105" s="296"/>
      <c r="AN105" s="296"/>
      <c r="AO105" s="297"/>
      <c r="AP105" s="295">
        <f>AP106+AP115+AP120+AP123+AP128</f>
        <v>0</v>
      </c>
      <c r="AQ105" s="296"/>
      <c r="AR105" s="296"/>
      <c r="AS105" s="297"/>
      <c r="AT105" s="8"/>
      <c r="AU105" s="8"/>
    </row>
    <row r="106" spans="1:47" hidden="1" x14ac:dyDescent="0.2">
      <c r="A106" s="350" t="s">
        <v>324</v>
      </c>
      <c r="B106" s="351"/>
      <c r="C106" s="351"/>
      <c r="D106" s="351"/>
      <c r="E106" s="351"/>
      <c r="F106" s="351"/>
      <c r="G106" s="351"/>
      <c r="H106" s="351"/>
      <c r="I106" s="352"/>
      <c r="J106" s="325">
        <v>210</v>
      </c>
      <c r="K106" s="326"/>
      <c r="L106" s="327"/>
      <c r="M106" s="325">
        <v>100</v>
      </c>
      <c r="N106" s="326"/>
      <c r="O106" s="327"/>
      <c r="P106" s="313">
        <f t="shared" ref="P106:P131" si="1">SUM(U106:AS106)</f>
        <v>0</v>
      </c>
      <c r="Q106" s="314"/>
      <c r="R106" s="314"/>
      <c r="S106" s="314"/>
      <c r="T106" s="315"/>
      <c r="U106" s="313">
        <f>U108</f>
        <v>0</v>
      </c>
      <c r="V106" s="314"/>
      <c r="W106" s="314"/>
      <c r="X106" s="314"/>
      <c r="Y106" s="315"/>
      <c r="Z106" s="313">
        <f>Z108</f>
        <v>0</v>
      </c>
      <c r="AA106" s="314"/>
      <c r="AB106" s="314"/>
      <c r="AC106" s="315"/>
      <c r="AD106" s="313">
        <f>AD108</f>
        <v>0</v>
      </c>
      <c r="AE106" s="314"/>
      <c r="AF106" s="314"/>
      <c r="AG106" s="315"/>
      <c r="AH106" s="331">
        <f>AH108</f>
        <v>0</v>
      </c>
      <c r="AI106" s="332"/>
      <c r="AJ106" s="332"/>
      <c r="AK106" s="333"/>
      <c r="AL106" s="331">
        <f>AL108</f>
        <v>0</v>
      </c>
      <c r="AM106" s="332"/>
      <c r="AN106" s="332"/>
      <c r="AO106" s="333"/>
      <c r="AP106" s="331">
        <f>AP108</f>
        <v>0</v>
      </c>
      <c r="AQ106" s="332"/>
      <c r="AR106" s="332"/>
      <c r="AS106" s="333"/>
      <c r="AT106" s="8"/>
      <c r="AU106" s="8"/>
    </row>
    <row r="107" spans="1:47" ht="12.75" hidden="1" customHeight="1" x14ac:dyDescent="0.2">
      <c r="A107" s="347" t="s">
        <v>325</v>
      </c>
      <c r="B107" s="348"/>
      <c r="C107" s="348"/>
      <c r="D107" s="348"/>
      <c r="E107" s="348"/>
      <c r="F107" s="348"/>
      <c r="G107" s="348"/>
      <c r="H107" s="348"/>
      <c r="I107" s="349"/>
      <c r="J107" s="328"/>
      <c r="K107" s="329"/>
      <c r="L107" s="330"/>
      <c r="M107" s="328"/>
      <c r="N107" s="329"/>
      <c r="O107" s="330"/>
      <c r="P107" s="316">
        <f t="shared" si="1"/>
        <v>0</v>
      </c>
      <c r="Q107" s="317"/>
      <c r="R107" s="317"/>
      <c r="S107" s="317"/>
      <c r="T107" s="318"/>
      <c r="U107" s="316"/>
      <c r="V107" s="317"/>
      <c r="W107" s="317"/>
      <c r="X107" s="317"/>
      <c r="Y107" s="318"/>
      <c r="Z107" s="316"/>
      <c r="AA107" s="317"/>
      <c r="AB107" s="317"/>
      <c r="AC107" s="318"/>
      <c r="AD107" s="316"/>
      <c r="AE107" s="317"/>
      <c r="AF107" s="317"/>
      <c r="AG107" s="318"/>
      <c r="AH107" s="334"/>
      <c r="AI107" s="335"/>
      <c r="AJ107" s="335"/>
      <c r="AK107" s="336"/>
      <c r="AL107" s="334"/>
      <c r="AM107" s="335"/>
      <c r="AN107" s="335"/>
      <c r="AO107" s="336"/>
      <c r="AP107" s="334"/>
      <c r="AQ107" s="335"/>
      <c r="AR107" s="335"/>
      <c r="AS107" s="336"/>
      <c r="AT107" s="8"/>
      <c r="AU107" s="8"/>
    </row>
    <row r="108" spans="1:47" hidden="1" x14ac:dyDescent="0.2">
      <c r="A108" s="350" t="s">
        <v>326</v>
      </c>
      <c r="B108" s="351"/>
      <c r="C108" s="351"/>
      <c r="D108" s="351"/>
      <c r="E108" s="351"/>
      <c r="F108" s="351"/>
      <c r="G108" s="351"/>
      <c r="H108" s="351"/>
      <c r="I108" s="352"/>
      <c r="J108" s="325">
        <v>211</v>
      </c>
      <c r="K108" s="326"/>
      <c r="L108" s="327"/>
      <c r="M108" s="325">
        <v>110</v>
      </c>
      <c r="N108" s="326"/>
      <c r="O108" s="327"/>
      <c r="P108" s="313">
        <f t="shared" si="1"/>
        <v>0</v>
      </c>
      <c r="Q108" s="314"/>
      <c r="R108" s="314"/>
      <c r="S108" s="314"/>
      <c r="T108" s="315"/>
      <c r="U108" s="313">
        <f>SUM(U110:Y114)</f>
        <v>0</v>
      </c>
      <c r="V108" s="314"/>
      <c r="W108" s="314"/>
      <c r="X108" s="314"/>
      <c r="Y108" s="315"/>
      <c r="Z108" s="313">
        <f>SUM(Z110:AC114)</f>
        <v>0</v>
      </c>
      <c r="AA108" s="314"/>
      <c r="AB108" s="314"/>
      <c r="AC108" s="315"/>
      <c r="AD108" s="313">
        <f>SUM(AD110:AG114)</f>
        <v>0</v>
      </c>
      <c r="AE108" s="314"/>
      <c r="AF108" s="314"/>
      <c r="AG108" s="315"/>
      <c r="AH108" s="331">
        <f>SUM(AH110:AK114)</f>
        <v>0</v>
      </c>
      <c r="AI108" s="332"/>
      <c r="AJ108" s="332"/>
      <c r="AK108" s="333"/>
      <c r="AL108" s="331">
        <f>SUM(AL110:AO114)</f>
        <v>0</v>
      </c>
      <c r="AM108" s="332"/>
      <c r="AN108" s="332"/>
      <c r="AO108" s="333"/>
      <c r="AP108" s="331">
        <f>SUM(AP110:AS114)</f>
        <v>0</v>
      </c>
      <c r="AQ108" s="332"/>
      <c r="AR108" s="332"/>
      <c r="AS108" s="333"/>
      <c r="AT108" s="8"/>
      <c r="AU108" s="8"/>
    </row>
    <row r="109" spans="1:47" ht="25.5" hidden="1" customHeight="1" x14ac:dyDescent="0.2">
      <c r="A109" s="347" t="s">
        <v>327</v>
      </c>
      <c r="B109" s="348"/>
      <c r="C109" s="348"/>
      <c r="D109" s="348"/>
      <c r="E109" s="348"/>
      <c r="F109" s="348"/>
      <c r="G109" s="348"/>
      <c r="H109" s="348"/>
      <c r="I109" s="349"/>
      <c r="J109" s="328"/>
      <c r="K109" s="329"/>
      <c r="L109" s="330"/>
      <c r="M109" s="328"/>
      <c r="N109" s="329"/>
      <c r="O109" s="330"/>
      <c r="P109" s="316">
        <f t="shared" si="1"/>
        <v>0</v>
      </c>
      <c r="Q109" s="317"/>
      <c r="R109" s="317"/>
      <c r="S109" s="317"/>
      <c r="T109" s="318"/>
      <c r="U109" s="316"/>
      <c r="V109" s="317"/>
      <c r="W109" s="317"/>
      <c r="X109" s="317"/>
      <c r="Y109" s="318"/>
      <c r="Z109" s="316"/>
      <c r="AA109" s="317"/>
      <c r="AB109" s="317"/>
      <c r="AC109" s="318"/>
      <c r="AD109" s="316"/>
      <c r="AE109" s="317"/>
      <c r="AF109" s="317"/>
      <c r="AG109" s="318"/>
      <c r="AH109" s="334"/>
      <c r="AI109" s="335"/>
      <c r="AJ109" s="335"/>
      <c r="AK109" s="336"/>
      <c r="AL109" s="334"/>
      <c r="AM109" s="335"/>
      <c r="AN109" s="335"/>
      <c r="AO109" s="336"/>
      <c r="AP109" s="334"/>
      <c r="AQ109" s="335"/>
      <c r="AR109" s="335"/>
      <c r="AS109" s="336"/>
      <c r="AT109" s="8"/>
      <c r="AU109" s="8"/>
    </row>
    <row r="110" spans="1:47" hidden="1" x14ac:dyDescent="0.2">
      <c r="A110" s="350" t="s">
        <v>328</v>
      </c>
      <c r="B110" s="351"/>
      <c r="C110" s="351"/>
      <c r="D110" s="351"/>
      <c r="E110" s="351"/>
      <c r="F110" s="351"/>
      <c r="G110" s="351"/>
      <c r="H110" s="351"/>
      <c r="I110" s="352"/>
      <c r="J110" s="331"/>
      <c r="K110" s="332"/>
      <c r="L110" s="333"/>
      <c r="M110" s="325">
        <v>111</v>
      </c>
      <c r="N110" s="326"/>
      <c r="O110" s="327"/>
      <c r="P110" s="313">
        <f t="shared" si="1"/>
        <v>0</v>
      </c>
      <c r="Q110" s="314"/>
      <c r="R110" s="314"/>
      <c r="S110" s="314"/>
      <c r="T110" s="315"/>
      <c r="U110" s="319"/>
      <c r="V110" s="320"/>
      <c r="W110" s="320"/>
      <c r="X110" s="320"/>
      <c r="Y110" s="321"/>
      <c r="Z110" s="313"/>
      <c r="AA110" s="314"/>
      <c r="AB110" s="314"/>
      <c r="AC110" s="315"/>
      <c r="AD110" s="313"/>
      <c r="AE110" s="314"/>
      <c r="AF110" s="314"/>
      <c r="AG110" s="315"/>
      <c r="AH110" s="313"/>
      <c r="AI110" s="314"/>
      <c r="AJ110" s="314"/>
      <c r="AK110" s="315"/>
      <c r="AL110" s="331"/>
      <c r="AM110" s="332"/>
      <c r="AN110" s="332"/>
      <c r="AO110" s="333"/>
      <c r="AP110" s="331"/>
      <c r="AQ110" s="332"/>
      <c r="AR110" s="332"/>
      <c r="AS110" s="333"/>
      <c r="AT110" s="8"/>
      <c r="AU110" s="8"/>
    </row>
    <row r="111" spans="1:47" ht="12.75" hidden="1" customHeight="1" x14ac:dyDescent="0.2">
      <c r="A111" s="347" t="s">
        <v>329</v>
      </c>
      <c r="B111" s="348"/>
      <c r="C111" s="348"/>
      <c r="D111" s="348"/>
      <c r="E111" s="348"/>
      <c r="F111" s="348"/>
      <c r="G111" s="348"/>
      <c r="H111" s="348"/>
      <c r="I111" s="349"/>
      <c r="J111" s="334"/>
      <c r="K111" s="335"/>
      <c r="L111" s="336"/>
      <c r="M111" s="328"/>
      <c r="N111" s="329"/>
      <c r="O111" s="330"/>
      <c r="P111" s="316">
        <f t="shared" si="1"/>
        <v>0</v>
      </c>
      <c r="Q111" s="317"/>
      <c r="R111" s="317"/>
      <c r="S111" s="317"/>
      <c r="T111" s="318"/>
      <c r="U111" s="322"/>
      <c r="V111" s="323"/>
      <c r="W111" s="323"/>
      <c r="X111" s="323"/>
      <c r="Y111" s="324"/>
      <c r="Z111" s="316"/>
      <c r="AA111" s="317"/>
      <c r="AB111" s="317"/>
      <c r="AC111" s="318"/>
      <c r="AD111" s="316"/>
      <c r="AE111" s="317"/>
      <c r="AF111" s="317"/>
      <c r="AG111" s="318"/>
      <c r="AH111" s="316"/>
      <c r="AI111" s="317"/>
      <c r="AJ111" s="317"/>
      <c r="AK111" s="318"/>
      <c r="AL111" s="334"/>
      <c r="AM111" s="335"/>
      <c r="AN111" s="335"/>
      <c r="AO111" s="336"/>
      <c r="AP111" s="334"/>
      <c r="AQ111" s="335"/>
      <c r="AR111" s="335"/>
      <c r="AS111" s="336"/>
      <c r="AT111" s="8"/>
      <c r="AU111" s="8"/>
    </row>
    <row r="112" spans="1:47" ht="25.5" hidden="1" customHeight="1" x14ac:dyDescent="0.2">
      <c r="A112" s="309" t="s">
        <v>330</v>
      </c>
      <c r="B112" s="310"/>
      <c r="C112" s="310"/>
      <c r="D112" s="310"/>
      <c r="E112" s="310"/>
      <c r="F112" s="310"/>
      <c r="G112" s="310"/>
      <c r="H112" s="310"/>
      <c r="I112" s="311"/>
      <c r="J112" s="301"/>
      <c r="K112" s="302"/>
      <c r="L112" s="303"/>
      <c r="M112" s="304">
        <v>112</v>
      </c>
      <c r="N112" s="305"/>
      <c r="O112" s="306"/>
      <c r="P112" s="295">
        <f t="shared" si="1"/>
        <v>0</v>
      </c>
      <c r="Q112" s="296"/>
      <c r="R112" s="296"/>
      <c r="S112" s="296"/>
      <c r="T112" s="297"/>
      <c r="U112" s="295"/>
      <c r="V112" s="296"/>
      <c r="W112" s="296"/>
      <c r="X112" s="296"/>
      <c r="Y112" s="297"/>
      <c r="Z112" s="295"/>
      <c r="AA112" s="296"/>
      <c r="AB112" s="296"/>
      <c r="AC112" s="297"/>
      <c r="AD112" s="295"/>
      <c r="AE112" s="296"/>
      <c r="AF112" s="296"/>
      <c r="AG112" s="297"/>
      <c r="AH112" s="295"/>
      <c r="AI112" s="296"/>
      <c r="AJ112" s="296"/>
      <c r="AK112" s="297"/>
      <c r="AL112" s="295"/>
      <c r="AM112" s="296"/>
      <c r="AN112" s="296"/>
      <c r="AO112" s="297"/>
      <c r="AP112" s="295"/>
      <c r="AQ112" s="296"/>
      <c r="AR112" s="296"/>
      <c r="AS112" s="297"/>
      <c r="AT112" s="8"/>
      <c r="AU112" s="8"/>
    </row>
    <row r="113" spans="1:47" ht="51" hidden="1" customHeight="1" x14ac:dyDescent="0.2">
      <c r="A113" s="309" t="s">
        <v>331</v>
      </c>
      <c r="B113" s="310"/>
      <c r="C113" s="310"/>
      <c r="D113" s="310"/>
      <c r="E113" s="310"/>
      <c r="F113" s="310"/>
      <c r="G113" s="310"/>
      <c r="H113" s="310"/>
      <c r="I113" s="311"/>
      <c r="J113" s="301"/>
      <c r="K113" s="302"/>
      <c r="L113" s="303"/>
      <c r="M113" s="304">
        <v>113</v>
      </c>
      <c r="N113" s="305"/>
      <c r="O113" s="306"/>
      <c r="P113" s="295">
        <f t="shared" si="1"/>
        <v>0</v>
      </c>
      <c r="Q113" s="296"/>
      <c r="R113" s="296"/>
      <c r="S113" s="296"/>
      <c r="T113" s="297"/>
      <c r="U113" s="295"/>
      <c r="V113" s="296"/>
      <c r="W113" s="296"/>
      <c r="X113" s="296"/>
      <c r="Y113" s="297"/>
      <c r="Z113" s="295"/>
      <c r="AA113" s="296"/>
      <c r="AB113" s="296"/>
      <c r="AC113" s="297"/>
      <c r="AD113" s="295"/>
      <c r="AE113" s="296"/>
      <c r="AF113" s="296"/>
      <c r="AG113" s="297"/>
      <c r="AH113" s="295"/>
      <c r="AI113" s="296"/>
      <c r="AJ113" s="296"/>
      <c r="AK113" s="297"/>
      <c r="AL113" s="295"/>
      <c r="AM113" s="296"/>
      <c r="AN113" s="296"/>
      <c r="AO113" s="297"/>
      <c r="AP113" s="295"/>
      <c r="AQ113" s="296"/>
      <c r="AR113" s="296"/>
      <c r="AS113" s="297"/>
      <c r="AT113" s="8"/>
      <c r="AU113" s="8"/>
    </row>
    <row r="114" spans="1:47" ht="51" hidden="1" customHeight="1" x14ac:dyDescent="0.2">
      <c r="A114" s="309" t="s">
        <v>332</v>
      </c>
      <c r="B114" s="310"/>
      <c r="C114" s="310"/>
      <c r="D114" s="310"/>
      <c r="E114" s="310"/>
      <c r="F114" s="310"/>
      <c r="G114" s="310"/>
      <c r="H114" s="310"/>
      <c r="I114" s="311"/>
      <c r="J114" s="301"/>
      <c r="K114" s="302"/>
      <c r="L114" s="303"/>
      <c r="M114" s="304">
        <v>119</v>
      </c>
      <c r="N114" s="305"/>
      <c r="O114" s="306"/>
      <c r="P114" s="295">
        <f t="shared" si="1"/>
        <v>0</v>
      </c>
      <c r="Q114" s="296"/>
      <c r="R114" s="296"/>
      <c r="S114" s="296"/>
      <c r="T114" s="297"/>
      <c r="U114" s="295"/>
      <c r="V114" s="296"/>
      <c r="W114" s="296"/>
      <c r="X114" s="296"/>
      <c r="Y114" s="297"/>
      <c r="Z114" s="295"/>
      <c r="AA114" s="296"/>
      <c r="AB114" s="296"/>
      <c r="AC114" s="297"/>
      <c r="AD114" s="295"/>
      <c r="AE114" s="296"/>
      <c r="AF114" s="296"/>
      <c r="AG114" s="297"/>
      <c r="AH114" s="295"/>
      <c r="AI114" s="296"/>
      <c r="AJ114" s="296"/>
      <c r="AK114" s="297"/>
      <c r="AL114" s="295"/>
      <c r="AM114" s="296"/>
      <c r="AN114" s="296"/>
      <c r="AO114" s="297"/>
      <c r="AP114" s="295"/>
      <c r="AQ114" s="296"/>
      <c r="AR114" s="296"/>
      <c r="AS114" s="297"/>
      <c r="AT114" s="8"/>
      <c r="AU114" s="8"/>
    </row>
    <row r="115" spans="1:47" ht="25.5" hidden="1" customHeight="1" x14ac:dyDescent="0.2">
      <c r="A115" s="309" t="s">
        <v>333</v>
      </c>
      <c r="B115" s="310"/>
      <c r="C115" s="310"/>
      <c r="D115" s="310"/>
      <c r="E115" s="310"/>
      <c r="F115" s="310"/>
      <c r="G115" s="310"/>
      <c r="H115" s="310"/>
      <c r="I115" s="311"/>
      <c r="J115" s="304">
        <v>220</v>
      </c>
      <c r="K115" s="305"/>
      <c r="L115" s="306"/>
      <c r="M115" s="304">
        <v>300</v>
      </c>
      <c r="N115" s="305"/>
      <c r="O115" s="306"/>
      <c r="P115" s="295">
        <f t="shared" si="1"/>
        <v>0</v>
      </c>
      <c r="Q115" s="296"/>
      <c r="R115" s="296"/>
      <c r="S115" s="296"/>
      <c r="T115" s="297"/>
      <c r="U115" s="295">
        <f>SUM(U116:Y119)</f>
        <v>0</v>
      </c>
      <c r="V115" s="296"/>
      <c r="W115" s="296"/>
      <c r="X115" s="296"/>
      <c r="Y115" s="297"/>
      <c r="Z115" s="295">
        <f>SUM(Z116:AC119)</f>
        <v>0</v>
      </c>
      <c r="AA115" s="296"/>
      <c r="AB115" s="296"/>
      <c r="AC115" s="297"/>
      <c r="AD115" s="295">
        <f>SUM(AD116:AG119)</f>
        <v>0</v>
      </c>
      <c r="AE115" s="296"/>
      <c r="AF115" s="296"/>
      <c r="AG115" s="297"/>
      <c r="AH115" s="301">
        <f>SUM(AH116:AK119)</f>
        <v>0</v>
      </c>
      <c r="AI115" s="302"/>
      <c r="AJ115" s="302"/>
      <c r="AK115" s="303"/>
      <c r="AL115" s="301">
        <f>SUM(AL116:AO119)</f>
        <v>0</v>
      </c>
      <c r="AM115" s="302"/>
      <c r="AN115" s="302"/>
      <c r="AO115" s="303"/>
      <c r="AP115" s="301">
        <f>SUM(AP116:AS119)</f>
        <v>0</v>
      </c>
      <c r="AQ115" s="302"/>
      <c r="AR115" s="302"/>
      <c r="AS115" s="303"/>
      <c r="AT115" s="8"/>
      <c r="AU115" s="8"/>
    </row>
    <row r="116" spans="1:47" hidden="1" x14ac:dyDescent="0.2">
      <c r="A116" s="350" t="s">
        <v>334</v>
      </c>
      <c r="B116" s="351"/>
      <c r="C116" s="351"/>
      <c r="D116" s="351"/>
      <c r="E116" s="351"/>
      <c r="F116" s="351"/>
      <c r="G116" s="351"/>
      <c r="H116" s="351"/>
      <c r="I116" s="352"/>
      <c r="J116" s="331"/>
      <c r="K116" s="332"/>
      <c r="L116" s="333"/>
      <c r="M116" s="325">
        <v>321</v>
      </c>
      <c r="N116" s="326"/>
      <c r="O116" s="327"/>
      <c r="P116" s="313">
        <f t="shared" si="1"/>
        <v>0</v>
      </c>
      <c r="Q116" s="314"/>
      <c r="R116" s="314"/>
      <c r="S116" s="314"/>
      <c r="T116" s="315"/>
      <c r="U116" s="319"/>
      <c r="V116" s="320"/>
      <c r="W116" s="320"/>
      <c r="X116" s="320"/>
      <c r="Y116" s="321"/>
      <c r="Z116" s="313"/>
      <c r="AA116" s="314"/>
      <c r="AB116" s="314"/>
      <c r="AC116" s="315"/>
      <c r="AD116" s="313"/>
      <c r="AE116" s="314"/>
      <c r="AF116" s="314"/>
      <c r="AG116" s="315"/>
      <c r="AH116" s="313"/>
      <c r="AI116" s="314"/>
      <c r="AJ116" s="314"/>
      <c r="AK116" s="315"/>
      <c r="AL116" s="331"/>
      <c r="AM116" s="332"/>
      <c r="AN116" s="332"/>
      <c r="AO116" s="333"/>
      <c r="AP116" s="331"/>
      <c r="AQ116" s="332"/>
      <c r="AR116" s="332"/>
      <c r="AS116" s="333"/>
      <c r="AT116" s="8"/>
      <c r="AU116" s="8"/>
    </row>
    <row r="117" spans="1:47" ht="38.25" hidden="1" customHeight="1" x14ac:dyDescent="0.2">
      <c r="A117" s="347" t="s">
        <v>335</v>
      </c>
      <c r="B117" s="348"/>
      <c r="C117" s="348"/>
      <c r="D117" s="348"/>
      <c r="E117" s="348"/>
      <c r="F117" s="348"/>
      <c r="G117" s="348"/>
      <c r="H117" s="348"/>
      <c r="I117" s="349"/>
      <c r="J117" s="334"/>
      <c r="K117" s="335"/>
      <c r="L117" s="336"/>
      <c r="M117" s="328"/>
      <c r="N117" s="329"/>
      <c r="O117" s="330"/>
      <c r="P117" s="316">
        <f t="shared" si="1"/>
        <v>0</v>
      </c>
      <c r="Q117" s="317"/>
      <c r="R117" s="317"/>
      <c r="S117" s="317"/>
      <c r="T117" s="318"/>
      <c r="U117" s="322"/>
      <c r="V117" s="323"/>
      <c r="W117" s="323"/>
      <c r="X117" s="323"/>
      <c r="Y117" s="324"/>
      <c r="Z117" s="316"/>
      <c r="AA117" s="317"/>
      <c r="AB117" s="317"/>
      <c r="AC117" s="318"/>
      <c r="AD117" s="316"/>
      <c r="AE117" s="317"/>
      <c r="AF117" s="317"/>
      <c r="AG117" s="318"/>
      <c r="AH117" s="316"/>
      <c r="AI117" s="317"/>
      <c r="AJ117" s="317"/>
      <c r="AK117" s="318"/>
      <c r="AL117" s="334"/>
      <c r="AM117" s="335"/>
      <c r="AN117" s="335"/>
      <c r="AO117" s="336"/>
      <c r="AP117" s="334"/>
      <c r="AQ117" s="335"/>
      <c r="AR117" s="335"/>
      <c r="AS117" s="336"/>
      <c r="AT117" s="8"/>
      <c r="AU117" s="8"/>
    </row>
    <row r="118" spans="1:47" hidden="1" x14ac:dyDescent="0.2">
      <c r="A118" s="309" t="s">
        <v>336</v>
      </c>
      <c r="B118" s="310"/>
      <c r="C118" s="310"/>
      <c r="D118" s="310"/>
      <c r="E118" s="310"/>
      <c r="F118" s="310"/>
      <c r="G118" s="310"/>
      <c r="H118" s="310"/>
      <c r="I118" s="311"/>
      <c r="J118" s="301"/>
      <c r="K118" s="302"/>
      <c r="L118" s="303"/>
      <c r="M118" s="304">
        <v>340</v>
      </c>
      <c r="N118" s="305"/>
      <c r="O118" s="306"/>
      <c r="P118" s="295">
        <f t="shared" si="1"/>
        <v>0</v>
      </c>
      <c r="Q118" s="296"/>
      <c r="R118" s="296"/>
      <c r="S118" s="296"/>
      <c r="T118" s="297"/>
      <c r="U118" s="353"/>
      <c r="V118" s="354"/>
      <c r="W118" s="354"/>
      <c r="X118" s="354"/>
      <c r="Y118" s="355"/>
      <c r="Z118" s="295"/>
      <c r="AA118" s="296"/>
      <c r="AB118" s="296"/>
      <c r="AC118" s="297"/>
      <c r="AD118" s="295"/>
      <c r="AE118" s="296"/>
      <c r="AF118" s="296"/>
      <c r="AG118" s="297"/>
      <c r="AH118" s="295"/>
      <c r="AI118" s="296"/>
      <c r="AJ118" s="296"/>
      <c r="AK118" s="297"/>
      <c r="AL118" s="301"/>
      <c r="AM118" s="302"/>
      <c r="AN118" s="302"/>
      <c r="AO118" s="303"/>
      <c r="AP118" s="301"/>
      <c r="AQ118" s="302"/>
      <c r="AR118" s="302"/>
      <c r="AS118" s="303"/>
      <c r="AT118" s="8"/>
      <c r="AU118" s="8"/>
    </row>
    <row r="119" spans="1:47" hidden="1" x14ac:dyDescent="0.2">
      <c r="A119" s="309" t="s">
        <v>337</v>
      </c>
      <c r="B119" s="310"/>
      <c r="C119" s="310"/>
      <c r="D119" s="310"/>
      <c r="E119" s="310"/>
      <c r="F119" s="310"/>
      <c r="G119" s="310"/>
      <c r="H119" s="310"/>
      <c r="I119" s="311"/>
      <c r="J119" s="301"/>
      <c r="K119" s="302"/>
      <c r="L119" s="303"/>
      <c r="M119" s="304">
        <v>350</v>
      </c>
      <c r="N119" s="305"/>
      <c r="O119" s="306"/>
      <c r="P119" s="295">
        <f t="shared" si="1"/>
        <v>0</v>
      </c>
      <c r="Q119" s="296"/>
      <c r="R119" s="296"/>
      <c r="S119" s="296"/>
      <c r="T119" s="297"/>
      <c r="U119" s="353"/>
      <c r="V119" s="354"/>
      <c r="W119" s="354"/>
      <c r="X119" s="354"/>
      <c r="Y119" s="355"/>
      <c r="Z119" s="295"/>
      <c r="AA119" s="296"/>
      <c r="AB119" s="296"/>
      <c r="AC119" s="297"/>
      <c r="AD119" s="295"/>
      <c r="AE119" s="296"/>
      <c r="AF119" s="296"/>
      <c r="AG119" s="297"/>
      <c r="AH119" s="295"/>
      <c r="AI119" s="296"/>
      <c r="AJ119" s="296"/>
      <c r="AK119" s="297"/>
      <c r="AL119" s="301"/>
      <c r="AM119" s="302"/>
      <c r="AN119" s="302"/>
      <c r="AO119" s="303"/>
      <c r="AP119" s="301"/>
      <c r="AQ119" s="302"/>
      <c r="AR119" s="302"/>
      <c r="AS119" s="303"/>
      <c r="AT119" s="8"/>
      <c r="AU119" s="8"/>
    </row>
    <row r="120" spans="1:47" hidden="1" x14ac:dyDescent="0.2">
      <c r="A120" s="309" t="s">
        <v>338</v>
      </c>
      <c r="B120" s="310"/>
      <c r="C120" s="310"/>
      <c r="D120" s="310"/>
      <c r="E120" s="310"/>
      <c r="F120" s="310"/>
      <c r="G120" s="310"/>
      <c r="H120" s="310"/>
      <c r="I120" s="311"/>
      <c r="J120" s="301"/>
      <c r="K120" s="302"/>
      <c r="L120" s="303"/>
      <c r="M120" s="304">
        <v>830</v>
      </c>
      <c r="N120" s="305"/>
      <c r="O120" s="306"/>
      <c r="P120" s="295">
        <f t="shared" si="1"/>
        <v>0</v>
      </c>
      <c r="Q120" s="296"/>
      <c r="R120" s="296"/>
      <c r="S120" s="296"/>
      <c r="T120" s="297"/>
      <c r="U120" s="295">
        <f>U121</f>
        <v>0</v>
      </c>
      <c r="V120" s="296"/>
      <c r="W120" s="296"/>
      <c r="X120" s="296"/>
      <c r="Y120" s="297"/>
      <c r="Z120" s="295">
        <f>Z121</f>
        <v>0</v>
      </c>
      <c r="AA120" s="296"/>
      <c r="AB120" s="296"/>
      <c r="AC120" s="297"/>
      <c r="AD120" s="295">
        <f>AD121</f>
        <v>0</v>
      </c>
      <c r="AE120" s="296"/>
      <c r="AF120" s="296"/>
      <c r="AG120" s="297"/>
      <c r="AH120" s="295">
        <f>AH121</f>
        <v>0</v>
      </c>
      <c r="AI120" s="296"/>
      <c r="AJ120" s="296"/>
      <c r="AK120" s="297"/>
      <c r="AL120" s="295">
        <f>AL121</f>
        <v>0</v>
      </c>
      <c r="AM120" s="296"/>
      <c r="AN120" s="296"/>
      <c r="AO120" s="297"/>
      <c r="AP120" s="295">
        <f>AP121</f>
        <v>0</v>
      </c>
      <c r="AQ120" s="296"/>
      <c r="AR120" s="296"/>
      <c r="AS120" s="297"/>
      <c r="AT120" s="8"/>
      <c r="AU120" s="8"/>
    </row>
    <row r="121" spans="1:47" hidden="1" x14ac:dyDescent="0.2">
      <c r="A121" s="350" t="s">
        <v>339</v>
      </c>
      <c r="B121" s="351"/>
      <c r="C121" s="351"/>
      <c r="D121" s="351"/>
      <c r="E121" s="351"/>
      <c r="F121" s="351"/>
      <c r="G121" s="351"/>
      <c r="H121" s="351"/>
      <c r="I121" s="352"/>
      <c r="J121" s="331"/>
      <c r="K121" s="332"/>
      <c r="L121" s="333"/>
      <c r="M121" s="325">
        <v>831</v>
      </c>
      <c r="N121" s="326"/>
      <c r="O121" s="327"/>
      <c r="P121" s="313">
        <f t="shared" si="1"/>
        <v>0</v>
      </c>
      <c r="Q121" s="314"/>
      <c r="R121" s="314"/>
      <c r="S121" s="314"/>
      <c r="T121" s="315"/>
      <c r="U121" s="319"/>
      <c r="V121" s="320"/>
      <c r="W121" s="320"/>
      <c r="X121" s="320"/>
      <c r="Y121" s="321"/>
      <c r="Z121" s="313"/>
      <c r="AA121" s="314"/>
      <c r="AB121" s="314"/>
      <c r="AC121" s="315"/>
      <c r="AD121" s="313"/>
      <c r="AE121" s="314"/>
      <c r="AF121" s="314"/>
      <c r="AG121" s="315"/>
      <c r="AH121" s="313"/>
      <c r="AI121" s="314"/>
      <c r="AJ121" s="314"/>
      <c r="AK121" s="315"/>
      <c r="AL121" s="331"/>
      <c r="AM121" s="332"/>
      <c r="AN121" s="332"/>
      <c r="AO121" s="333"/>
      <c r="AP121" s="331"/>
      <c r="AQ121" s="332"/>
      <c r="AR121" s="332"/>
      <c r="AS121" s="333"/>
      <c r="AT121" s="8"/>
      <c r="AU121" s="8"/>
    </row>
    <row r="122" spans="1:47" ht="114" hidden="1" customHeight="1" x14ac:dyDescent="0.2">
      <c r="A122" s="347" t="s">
        <v>340</v>
      </c>
      <c r="B122" s="348"/>
      <c r="C122" s="348"/>
      <c r="D122" s="348"/>
      <c r="E122" s="348"/>
      <c r="F122" s="348"/>
      <c r="G122" s="348"/>
      <c r="H122" s="348"/>
      <c r="I122" s="349"/>
      <c r="J122" s="334"/>
      <c r="K122" s="335"/>
      <c r="L122" s="336"/>
      <c r="M122" s="328"/>
      <c r="N122" s="329"/>
      <c r="O122" s="330"/>
      <c r="P122" s="316">
        <f t="shared" si="1"/>
        <v>0</v>
      </c>
      <c r="Q122" s="317"/>
      <c r="R122" s="317"/>
      <c r="S122" s="317"/>
      <c r="T122" s="318"/>
      <c r="U122" s="322"/>
      <c r="V122" s="323"/>
      <c r="W122" s="323"/>
      <c r="X122" s="323"/>
      <c r="Y122" s="324"/>
      <c r="Z122" s="316"/>
      <c r="AA122" s="317"/>
      <c r="AB122" s="317"/>
      <c r="AC122" s="318"/>
      <c r="AD122" s="316"/>
      <c r="AE122" s="317"/>
      <c r="AF122" s="317"/>
      <c r="AG122" s="318"/>
      <c r="AH122" s="316"/>
      <c r="AI122" s="317"/>
      <c r="AJ122" s="317"/>
      <c r="AK122" s="318"/>
      <c r="AL122" s="334"/>
      <c r="AM122" s="335"/>
      <c r="AN122" s="335"/>
      <c r="AO122" s="336"/>
      <c r="AP122" s="334"/>
      <c r="AQ122" s="335"/>
      <c r="AR122" s="335"/>
      <c r="AS122" s="336"/>
      <c r="AT122" s="8"/>
      <c r="AU122" s="8"/>
    </row>
    <row r="123" spans="1:47" ht="27" hidden="1" customHeight="1" x14ac:dyDescent="0.2">
      <c r="A123" s="309" t="s">
        <v>341</v>
      </c>
      <c r="B123" s="310"/>
      <c r="C123" s="310"/>
      <c r="D123" s="310"/>
      <c r="E123" s="310"/>
      <c r="F123" s="310"/>
      <c r="G123" s="310"/>
      <c r="H123" s="310"/>
      <c r="I123" s="311"/>
      <c r="J123" s="304">
        <v>230</v>
      </c>
      <c r="K123" s="305"/>
      <c r="L123" s="306"/>
      <c r="M123" s="304">
        <v>850</v>
      </c>
      <c r="N123" s="305"/>
      <c r="O123" s="306"/>
      <c r="P123" s="295">
        <f t="shared" si="1"/>
        <v>0</v>
      </c>
      <c r="Q123" s="296"/>
      <c r="R123" s="296"/>
      <c r="S123" s="296"/>
      <c r="T123" s="297"/>
      <c r="U123" s="295">
        <f>SUM(U124:Y127)</f>
        <v>0</v>
      </c>
      <c r="V123" s="296"/>
      <c r="W123" s="296"/>
      <c r="X123" s="296"/>
      <c r="Y123" s="297"/>
      <c r="Z123" s="295">
        <f>SUM(Z124:AC127)</f>
        <v>0</v>
      </c>
      <c r="AA123" s="296"/>
      <c r="AB123" s="296"/>
      <c r="AC123" s="297"/>
      <c r="AD123" s="295">
        <f>SUM(AD124:AG127)</f>
        <v>0</v>
      </c>
      <c r="AE123" s="296"/>
      <c r="AF123" s="296"/>
      <c r="AG123" s="297"/>
      <c r="AH123" s="301">
        <f>SUM(AH124:AK127)</f>
        <v>0</v>
      </c>
      <c r="AI123" s="302"/>
      <c r="AJ123" s="302"/>
      <c r="AK123" s="303"/>
      <c r="AL123" s="301">
        <f>SUM(AL124:AO127)</f>
        <v>0</v>
      </c>
      <c r="AM123" s="302"/>
      <c r="AN123" s="302"/>
      <c r="AO123" s="303"/>
      <c r="AP123" s="301">
        <f>SUM(AP124:AS127)</f>
        <v>0</v>
      </c>
      <c r="AQ123" s="302"/>
      <c r="AR123" s="302"/>
      <c r="AS123" s="303"/>
      <c r="AT123" s="8"/>
      <c r="AU123" s="8"/>
    </row>
    <row r="124" spans="1:47" hidden="1" x14ac:dyDescent="0.2">
      <c r="A124" s="350" t="s">
        <v>339</v>
      </c>
      <c r="B124" s="351"/>
      <c r="C124" s="351"/>
      <c r="D124" s="351"/>
      <c r="E124" s="351"/>
      <c r="F124" s="351"/>
      <c r="G124" s="351"/>
      <c r="H124" s="351"/>
      <c r="I124" s="352"/>
      <c r="J124" s="331"/>
      <c r="K124" s="332"/>
      <c r="L124" s="333"/>
      <c r="M124" s="325">
        <v>851</v>
      </c>
      <c r="N124" s="326"/>
      <c r="O124" s="327"/>
      <c r="P124" s="313">
        <f t="shared" si="1"/>
        <v>0</v>
      </c>
      <c r="Q124" s="314"/>
      <c r="R124" s="314"/>
      <c r="S124" s="314"/>
      <c r="T124" s="315"/>
      <c r="U124" s="319"/>
      <c r="V124" s="320"/>
      <c r="W124" s="320"/>
      <c r="X124" s="320"/>
      <c r="Y124" s="321"/>
      <c r="Z124" s="313"/>
      <c r="AA124" s="314"/>
      <c r="AB124" s="314"/>
      <c r="AC124" s="315"/>
      <c r="AD124" s="313"/>
      <c r="AE124" s="314"/>
      <c r="AF124" s="314"/>
      <c r="AG124" s="315"/>
      <c r="AH124" s="313"/>
      <c r="AI124" s="314"/>
      <c r="AJ124" s="314"/>
      <c r="AK124" s="315"/>
      <c r="AL124" s="331"/>
      <c r="AM124" s="332"/>
      <c r="AN124" s="332"/>
      <c r="AO124" s="333"/>
      <c r="AP124" s="331"/>
      <c r="AQ124" s="332"/>
      <c r="AR124" s="332"/>
      <c r="AS124" s="333"/>
      <c r="AT124" s="8"/>
      <c r="AU124" s="8"/>
    </row>
    <row r="125" spans="1:47" ht="25.5" hidden="1" customHeight="1" x14ac:dyDescent="0.2">
      <c r="A125" s="347" t="s">
        <v>342</v>
      </c>
      <c r="B125" s="348"/>
      <c r="C125" s="348"/>
      <c r="D125" s="348"/>
      <c r="E125" s="348"/>
      <c r="F125" s="348"/>
      <c r="G125" s="348"/>
      <c r="H125" s="348"/>
      <c r="I125" s="349"/>
      <c r="J125" s="334"/>
      <c r="K125" s="335"/>
      <c r="L125" s="336"/>
      <c r="M125" s="328"/>
      <c r="N125" s="329"/>
      <c r="O125" s="330"/>
      <c r="P125" s="316">
        <f t="shared" si="1"/>
        <v>0</v>
      </c>
      <c r="Q125" s="317"/>
      <c r="R125" s="317"/>
      <c r="S125" s="317"/>
      <c r="T125" s="318"/>
      <c r="U125" s="322"/>
      <c r="V125" s="323"/>
      <c r="W125" s="323"/>
      <c r="X125" s="323"/>
      <c r="Y125" s="324"/>
      <c r="Z125" s="316"/>
      <c r="AA125" s="317"/>
      <c r="AB125" s="317"/>
      <c r="AC125" s="318"/>
      <c r="AD125" s="316"/>
      <c r="AE125" s="317"/>
      <c r="AF125" s="317"/>
      <c r="AG125" s="318"/>
      <c r="AH125" s="316"/>
      <c r="AI125" s="317"/>
      <c r="AJ125" s="317"/>
      <c r="AK125" s="318"/>
      <c r="AL125" s="334"/>
      <c r="AM125" s="335"/>
      <c r="AN125" s="335"/>
      <c r="AO125" s="336"/>
      <c r="AP125" s="334"/>
      <c r="AQ125" s="335"/>
      <c r="AR125" s="335"/>
      <c r="AS125" s="336"/>
      <c r="AT125" s="8"/>
      <c r="AU125" s="8"/>
    </row>
    <row r="126" spans="1:47" hidden="1" x14ac:dyDescent="0.2">
      <c r="A126" s="309" t="s">
        <v>343</v>
      </c>
      <c r="B126" s="310"/>
      <c r="C126" s="310"/>
      <c r="D126" s="310"/>
      <c r="E126" s="310"/>
      <c r="F126" s="310"/>
      <c r="G126" s="310"/>
      <c r="H126" s="310"/>
      <c r="I126" s="311"/>
      <c r="J126" s="301"/>
      <c r="K126" s="302"/>
      <c r="L126" s="303"/>
      <c r="M126" s="304">
        <v>852</v>
      </c>
      <c r="N126" s="305"/>
      <c r="O126" s="306"/>
      <c r="P126" s="295">
        <f t="shared" si="1"/>
        <v>0</v>
      </c>
      <c r="Q126" s="296"/>
      <c r="R126" s="296"/>
      <c r="S126" s="296"/>
      <c r="T126" s="297"/>
      <c r="U126" s="353"/>
      <c r="V126" s="354"/>
      <c r="W126" s="354"/>
      <c r="X126" s="354"/>
      <c r="Y126" s="355"/>
      <c r="Z126" s="295"/>
      <c r="AA126" s="296"/>
      <c r="AB126" s="296"/>
      <c r="AC126" s="297"/>
      <c r="AD126" s="295"/>
      <c r="AE126" s="296"/>
      <c r="AF126" s="296"/>
      <c r="AG126" s="297"/>
      <c r="AH126" s="295"/>
      <c r="AI126" s="296"/>
      <c r="AJ126" s="296"/>
      <c r="AK126" s="297"/>
      <c r="AL126" s="301"/>
      <c r="AM126" s="302"/>
      <c r="AN126" s="302"/>
      <c r="AO126" s="303"/>
      <c r="AP126" s="301"/>
      <c r="AQ126" s="302"/>
      <c r="AR126" s="302"/>
      <c r="AS126" s="303"/>
      <c r="AT126" s="8"/>
      <c r="AU126" s="8"/>
    </row>
    <row r="127" spans="1:47" ht="12.75" hidden="1" customHeight="1" x14ac:dyDescent="0.2">
      <c r="A127" s="309" t="s">
        <v>344</v>
      </c>
      <c r="B127" s="310"/>
      <c r="C127" s="310"/>
      <c r="D127" s="310"/>
      <c r="E127" s="310"/>
      <c r="F127" s="310"/>
      <c r="G127" s="310"/>
      <c r="H127" s="310"/>
      <c r="I127" s="311"/>
      <c r="J127" s="301"/>
      <c r="K127" s="302"/>
      <c r="L127" s="303"/>
      <c r="M127" s="304">
        <v>853</v>
      </c>
      <c r="N127" s="305"/>
      <c r="O127" s="306"/>
      <c r="P127" s="295">
        <f t="shared" si="1"/>
        <v>0</v>
      </c>
      <c r="Q127" s="296"/>
      <c r="R127" s="296"/>
      <c r="S127" s="296"/>
      <c r="T127" s="297"/>
      <c r="U127" s="353"/>
      <c r="V127" s="354"/>
      <c r="W127" s="354"/>
      <c r="X127" s="354"/>
      <c r="Y127" s="355"/>
      <c r="Z127" s="295"/>
      <c r="AA127" s="296"/>
      <c r="AB127" s="296"/>
      <c r="AC127" s="297"/>
      <c r="AD127" s="295"/>
      <c r="AE127" s="296"/>
      <c r="AF127" s="296"/>
      <c r="AG127" s="297"/>
      <c r="AH127" s="295"/>
      <c r="AI127" s="296"/>
      <c r="AJ127" s="296"/>
      <c r="AK127" s="297"/>
      <c r="AL127" s="301"/>
      <c r="AM127" s="302"/>
      <c r="AN127" s="302"/>
      <c r="AO127" s="303"/>
      <c r="AP127" s="301"/>
      <c r="AQ127" s="302"/>
      <c r="AR127" s="302"/>
      <c r="AS127" s="303"/>
      <c r="AT127" s="8"/>
      <c r="AU127" s="8"/>
    </row>
    <row r="128" spans="1:47" ht="25.5" hidden="1" customHeight="1" x14ac:dyDescent="0.2">
      <c r="A128" s="309" t="s">
        <v>345</v>
      </c>
      <c r="B128" s="310"/>
      <c r="C128" s="310"/>
      <c r="D128" s="310"/>
      <c r="E128" s="310"/>
      <c r="F128" s="310"/>
      <c r="G128" s="310"/>
      <c r="H128" s="310"/>
      <c r="I128" s="311"/>
      <c r="J128" s="304">
        <v>260</v>
      </c>
      <c r="K128" s="305"/>
      <c r="L128" s="306"/>
      <c r="M128" s="301" t="s">
        <v>49</v>
      </c>
      <c r="N128" s="302"/>
      <c r="O128" s="303"/>
      <c r="P128" s="295">
        <f t="shared" si="1"/>
        <v>0</v>
      </c>
      <c r="Q128" s="296"/>
      <c r="R128" s="296"/>
      <c r="S128" s="296"/>
      <c r="T128" s="297"/>
      <c r="U128" s="295">
        <f>U129</f>
        <v>0</v>
      </c>
      <c r="V128" s="296"/>
      <c r="W128" s="296"/>
      <c r="X128" s="296"/>
      <c r="Y128" s="297"/>
      <c r="Z128" s="295">
        <f>Z129</f>
        <v>0</v>
      </c>
      <c r="AA128" s="296"/>
      <c r="AB128" s="296"/>
      <c r="AC128" s="297"/>
      <c r="AD128" s="295">
        <f>AD129</f>
        <v>0</v>
      </c>
      <c r="AE128" s="296"/>
      <c r="AF128" s="296"/>
      <c r="AG128" s="297"/>
      <c r="AH128" s="301">
        <f>AH129</f>
        <v>0</v>
      </c>
      <c r="AI128" s="302"/>
      <c r="AJ128" s="302"/>
      <c r="AK128" s="303"/>
      <c r="AL128" s="301">
        <f>AL129</f>
        <v>0</v>
      </c>
      <c r="AM128" s="302"/>
      <c r="AN128" s="302"/>
      <c r="AO128" s="303"/>
      <c r="AP128" s="301">
        <f>AP129</f>
        <v>0</v>
      </c>
      <c r="AQ128" s="302"/>
      <c r="AR128" s="302"/>
      <c r="AS128" s="303"/>
      <c r="AT128" s="8"/>
      <c r="AU128" s="8"/>
    </row>
    <row r="129" spans="1:47" hidden="1" x14ac:dyDescent="0.2">
      <c r="A129" s="350" t="s">
        <v>339</v>
      </c>
      <c r="B129" s="351"/>
      <c r="C129" s="351"/>
      <c r="D129" s="351"/>
      <c r="E129" s="351"/>
      <c r="F129" s="351"/>
      <c r="G129" s="351"/>
      <c r="H129" s="351"/>
      <c r="I129" s="352"/>
      <c r="J129" s="331"/>
      <c r="K129" s="332"/>
      <c r="L129" s="333"/>
      <c r="M129" s="325">
        <v>244</v>
      </c>
      <c r="N129" s="326"/>
      <c r="O129" s="327"/>
      <c r="P129" s="313">
        <f t="shared" si="1"/>
        <v>0</v>
      </c>
      <c r="Q129" s="314"/>
      <c r="R129" s="314"/>
      <c r="S129" s="314"/>
      <c r="T129" s="315"/>
      <c r="U129" s="319"/>
      <c r="V129" s="320"/>
      <c r="W129" s="320"/>
      <c r="X129" s="320"/>
      <c r="Y129" s="321"/>
      <c r="Z129" s="313"/>
      <c r="AA129" s="314"/>
      <c r="AB129" s="314"/>
      <c r="AC129" s="315"/>
      <c r="AD129" s="313"/>
      <c r="AE129" s="314"/>
      <c r="AF129" s="314"/>
      <c r="AG129" s="315"/>
      <c r="AH129" s="313"/>
      <c r="AI129" s="314"/>
      <c r="AJ129" s="314"/>
      <c r="AK129" s="315"/>
      <c r="AL129" s="331"/>
      <c r="AM129" s="332"/>
      <c r="AN129" s="332"/>
      <c r="AO129" s="333"/>
      <c r="AP129" s="331"/>
      <c r="AQ129" s="332"/>
      <c r="AR129" s="332"/>
      <c r="AS129" s="333"/>
      <c r="AT129" s="8"/>
      <c r="AU129" s="8"/>
    </row>
    <row r="130" spans="1:47" ht="38.25" hidden="1" customHeight="1" x14ac:dyDescent="0.2">
      <c r="A130" s="347" t="s">
        <v>346</v>
      </c>
      <c r="B130" s="348"/>
      <c r="C130" s="348"/>
      <c r="D130" s="348"/>
      <c r="E130" s="348"/>
      <c r="F130" s="348"/>
      <c r="G130" s="348"/>
      <c r="H130" s="348"/>
      <c r="I130" s="349"/>
      <c r="J130" s="334"/>
      <c r="K130" s="335"/>
      <c r="L130" s="336"/>
      <c r="M130" s="328"/>
      <c r="N130" s="329"/>
      <c r="O130" s="330"/>
      <c r="P130" s="316">
        <f t="shared" si="1"/>
        <v>0</v>
      </c>
      <c r="Q130" s="317"/>
      <c r="R130" s="317"/>
      <c r="S130" s="317"/>
      <c r="T130" s="318"/>
      <c r="U130" s="322"/>
      <c r="V130" s="323"/>
      <c r="W130" s="323"/>
      <c r="X130" s="323"/>
      <c r="Y130" s="324"/>
      <c r="Z130" s="316"/>
      <c r="AA130" s="317"/>
      <c r="AB130" s="317"/>
      <c r="AC130" s="318"/>
      <c r="AD130" s="316"/>
      <c r="AE130" s="317"/>
      <c r="AF130" s="317"/>
      <c r="AG130" s="318"/>
      <c r="AH130" s="316"/>
      <c r="AI130" s="317"/>
      <c r="AJ130" s="317"/>
      <c r="AK130" s="318"/>
      <c r="AL130" s="334"/>
      <c r="AM130" s="335"/>
      <c r="AN130" s="335"/>
      <c r="AO130" s="336"/>
      <c r="AP130" s="334"/>
      <c r="AQ130" s="335"/>
      <c r="AR130" s="335"/>
      <c r="AS130" s="336"/>
      <c r="AT130" s="8"/>
      <c r="AU130" s="8"/>
    </row>
    <row r="131" spans="1:47" s="10" customFormat="1" hidden="1" x14ac:dyDescent="0.2">
      <c r="A131" s="343" t="s">
        <v>51</v>
      </c>
      <c r="B131" s="344"/>
      <c r="C131" s="344"/>
      <c r="D131" s="344"/>
      <c r="E131" s="344"/>
      <c r="F131" s="344"/>
      <c r="G131" s="344"/>
      <c r="H131" s="344"/>
      <c r="I131" s="345"/>
      <c r="J131" s="304">
        <v>500</v>
      </c>
      <c r="K131" s="305"/>
      <c r="L131" s="306"/>
      <c r="M131" s="301" t="s">
        <v>49</v>
      </c>
      <c r="N131" s="302"/>
      <c r="O131" s="303"/>
      <c r="P131" s="295">
        <f t="shared" si="1"/>
        <v>0</v>
      </c>
      <c r="Q131" s="296"/>
      <c r="R131" s="296"/>
      <c r="S131" s="296"/>
      <c r="T131" s="297"/>
      <c r="U131" s="298"/>
      <c r="V131" s="299"/>
      <c r="W131" s="299"/>
      <c r="X131" s="299"/>
      <c r="Y131" s="300"/>
      <c r="Z131" s="295"/>
      <c r="AA131" s="296"/>
      <c r="AB131" s="296"/>
      <c r="AC131" s="297"/>
      <c r="AD131" s="295"/>
      <c r="AE131" s="296"/>
      <c r="AF131" s="296"/>
      <c r="AG131" s="297"/>
      <c r="AH131" s="295"/>
      <c r="AI131" s="296"/>
      <c r="AJ131" s="296"/>
      <c r="AK131" s="297"/>
      <c r="AL131" s="337"/>
      <c r="AM131" s="338"/>
      <c r="AN131" s="338"/>
      <c r="AO131" s="339"/>
      <c r="AP131" s="337"/>
      <c r="AQ131" s="338"/>
      <c r="AR131" s="338"/>
      <c r="AS131" s="339"/>
      <c r="AT131" s="9"/>
      <c r="AU131" s="9"/>
    </row>
    <row r="132" spans="1:47" hidden="1" x14ac:dyDescent="0.2">
      <c r="A132" s="343" t="s">
        <v>52</v>
      </c>
      <c r="B132" s="344"/>
      <c r="C132" s="344"/>
      <c r="D132" s="344"/>
      <c r="E132" s="344"/>
      <c r="F132" s="344"/>
      <c r="G132" s="344"/>
      <c r="H132" s="344"/>
      <c r="I132" s="345"/>
      <c r="J132" s="304">
        <v>600</v>
      </c>
      <c r="K132" s="305"/>
      <c r="L132" s="306"/>
      <c r="M132" s="301" t="s">
        <v>49</v>
      </c>
      <c r="N132" s="302"/>
      <c r="O132" s="303"/>
      <c r="P132" s="295">
        <f>SUM(U132:AS132)</f>
        <v>0</v>
      </c>
      <c r="Q132" s="296"/>
      <c r="R132" s="296"/>
      <c r="S132" s="296"/>
      <c r="T132" s="297"/>
      <c r="U132" s="295">
        <f>U131+U90-U105</f>
        <v>0</v>
      </c>
      <c r="V132" s="296"/>
      <c r="W132" s="296"/>
      <c r="X132" s="296"/>
      <c r="Y132" s="297"/>
      <c r="Z132" s="295">
        <f>Z131+Z90-Z105</f>
        <v>0</v>
      </c>
      <c r="AA132" s="296"/>
      <c r="AB132" s="296"/>
      <c r="AC132" s="297"/>
      <c r="AD132" s="295">
        <f>AD131+AD90-AD105</f>
        <v>0</v>
      </c>
      <c r="AE132" s="296"/>
      <c r="AF132" s="296"/>
      <c r="AG132" s="297"/>
      <c r="AH132" s="301">
        <f>AH131+AH90-AH105</f>
        <v>0</v>
      </c>
      <c r="AI132" s="302"/>
      <c r="AJ132" s="302"/>
      <c r="AK132" s="303"/>
      <c r="AL132" s="301">
        <f>AL131+AL90-AL105</f>
        <v>0</v>
      </c>
      <c r="AM132" s="302"/>
      <c r="AN132" s="302"/>
      <c r="AO132" s="303"/>
      <c r="AP132" s="301">
        <f>AP131+AP90-AP105</f>
        <v>0</v>
      </c>
      <c r="AQ132" s="302"/>
      <c r="AR132" s="302"/>
      <c r="AS132" s="303"/>
      <c r="AT132" s="8"/>
      <c r="AU132" s="8"/>
    </row>
    <row r="133" spans="1:47" ht="12.75" hidden="1" customHeight="1" x14ac:dyDescent="0.2">
      <c r="A133" s="392" t="s">
        <v>23</v>
      </c>
      <c r="B133" s="392"/>
      <c r="C133" s="392"/>
      <c r="D133" s="392"/>
      <c r="E133" s="392"/>
      <c r="F133" s="392"/>
      <c r="G133" s="392"/>
      <c r="H133" s="392"/>
      <c r="I133" s="392"/>
      <c r="J133" s="359" t="s">
        <v>40</v>
      </c>
      <c r="K133" s="359"/>
      <c r="L133" s="359"/>
      <c r="M133" s="359" t="s">
        <v>41</v>
      </c>
      <c r="N133" s="359"/>
      <c r="O133" s="359"/>
      <c r="P133" s="358" t="s">
        <v>79</v>
      </c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  <c r="AJ133" s="358"/>
      <c r="AK133" s="358"/>
      <c r="AL133" s="358"/>
      <c r="AM133" s="358"/>
      <c r="AN133" s="358"/>
      <c r="AO133" s="358"/>
      <c r="AP133" s="358"/>
      <c r="AQ133" s="358"/>
      <c r="AR133" s="358"/>
      <c r="AS133" s="358"/>
    </row>
    <row r="134" spans="1:47" ht="12.75" hidden="1" customHeight="1" x14ac:dyDescent="0.2">
      <c r="A134" s="392"/>
      <c r="B134" s="392"/>
      <c r="C134" s="392"/>
      <c r="D134" s="392"/>
      <c r="E134" s="392"/>
      <c r="F134" s="392"/>
      <c r="G134" s="392"/>
      <c r="H134" s="392"/>
      <c r="I134" s="392"/>
      <c r="J134" s="359"/>
      <c r="K134" s="359"/>
      <c r="L134" s="359"/>
      <c r="M134" s="359"/>
      <c r="N134" s="359"/>
      <c r="O134" s="359"/>
      <c r="P134" s="358" t="s">
        <v>42</v>
      </c>
      <c r="Q134" s="358"/>
      <c r="R134" s="358"/>
      <c r="S134" s="358"/>
      <c r="T134" s="358"/>
      <c r="U134" s="358" t="s">
        <v>28</v>
      </c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8"/>
      <c r="AN134" s="358"/>
      <c r="AO134" s="358"/>
      <c r="AP134" s="358"/>
      <c r="AQ134" s="358"/>
      <c r="AR134" s="358"/>
      <c r="AS134" s="358"/>
    </row>
    <row r="135" spans="1:47" ht="79.5" hidden="1" customHeight="1" x14ac:dyDescent="0.2">
      <c r="A135" s="392"/>
      <c r="B135" s="392"/>
      <c r="C135" s="392"/>
      <c r="D135" s="392"/>
      <c r="E135" s="392"/>
      <c r="F135" s="392"/>
      <c r="G135" s="392"/>
      <c r="H135" s="392"/>
      <c r="I135" s="392"/>
      <c r="J135" s="359"/>
      <c r="K135" s="359"/>
      <c r="L135" s="359"/>
      <c r="M135" s="359"/>
      <c r="N135" s="359"/>
      <c r="O135" s="359"/>
      <c r="P135" s="358"/>
      <c r="Q135" s="358"/>
      <c r="R135" s="358"/>
      <c r="S135" s="358"/>
      <c r="T135" s="358"/>
      <c r="U135" s="359" t="s">
        <v>348</v>
      </c>
      <c r="V135" s="359"/>
      <c r="W135" s="359"/>
      <c r="X135" s="359"/>
      <c r="Y135" s="359"/>
      <c r="Z135" s="359" t="s">
        <v>43</v>
      </c>
      <c r="AA135" s="359"/>
      <c r="AB135" s="359"/>
      <c r="AC135" s="359"/>
      <c r="AD135" s="359" t="s">
        <v>44</v>
      </c>
      <c r="AE135" s="359"/>
      <c r="AF135" s="359"/>
      <c r="AG135" s="359"/>
      <c r="AH135" s="359" t="s">
        <v>45</v>
      </c>
      <c r="AI135" s="359"/>
      <c r="AJ135" s="359"/>
      <c r="AK135" s="359"/>
      <c r="AL135" s="359" t="s">
        <v>46</v>
      </c>
      <c r="AM135" s="359"/>
      <c r="AN135" s="359"/>
      <c r="AO135" s="359"/>
      <c r="AP135" s="359"/>
      <c r="AQ135" s="359"/>
      <c r="AR135" s="359"/>
      <c r="AS135" s="359"/>
    </row>
    <row r="136" spans="1:47" ht="32.25" hidden="1" customHeight="1" x14ac:dyDescent="0.2">
      <c r="A136" s="392"/>
      <c r="B136" s="392"/>
      <c r="C136" s="392"/>
      <c r="D136" s="392"/>
      <c r="E136" s="392"/>
      <c r="F136" s="392"/>
      <c r="G136" s="392"/>
      <c r="H136" s="392"/>
      <c r="I136" s="392"/>
      <c r="J136" s="359"/>
      <c r="K136" s="359"/>
      <c r="L136" s="359"/>
      <c r="M136" s="359"/>
      <c r="N136" s="359"/>
      <c r="O136" s="359"/>
      <c r="P136" s="358"/>
      <c r="Q136" s="358"/>
      <c r="R136" s="358"/>
      <c r="S136" s="358"/>
      <c r="T136" s="358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 t="s">
        <v>42</v>
      </c>
      <c r="AM136" s="359"/>
      <c r="AN136" s="359"/>
      <c r="AO136" s="359"/>
      <c r="AP136" s="359" t="s">
        <v>47</v>
      </c>
      <c r="AQ136" s="359"/>
      <c r="AR136" s="359"/>
      <c r="AS136" s="359"/>
    </row>
    <row r="137" spans="1:47" ht="16.149999999999999" hidden="1" customHeight="1" x14ac:dyDescent="0.2">
      <c r="A137" s="393">
        <v>1</v>
      </c>
      <c r="B137" s="360"/>
      <c r="C137" s="360"/>
      <c r="D137" s="360"/>
      <c r="E137" s="360"/>
      <c r="F137" s="360"/>
      <c r="G137" s="360"/>
      <c r="H137" s="360"/>
      <c r="I137" s="361"/>
      <c r="J137" s="393">
        <v>2</v>
      </c>
      <c r="K137" s="360"/>
      <c r="L137" s="360"/>
      <c r="M137" s="360">
        <v>3</v>
      </c>
      <c r="N137" s="360"/>
      <c r="O137" s="360"/>
      <c r="P137" s="360">
        <v>4</v>
      </c>
      <c r="Q137" s="360"/>
      <c r="R137" s="360"/>
      <c r="S137" s="360"/>
      <c r="T137" s="360"/>
      <c r="U137" s="360">
        <v>5</v>
      </c>
      <c r="V137" s="360"/>
      <c r="W137" s="360"/>
      <c r="X137" s="360"/>
      <c r="Y137" s="361"/>
      <c r="Z137" s="393">
        <v>6</v>
      </c>
      <c r="AA137" s="360"/>
      <c r="AB137" s="360"/>
      <c r="AC137" s="361"/>
      <c r="AD137" s="393">
        <v>7</v>
      </c>
      <c r="AE137" s="360"/>
      <c r="AF137" s="360"/>
      <c r="AG137" s="361"/>
      <c r="AH137" s="393">
        <v>8</v>
      </c>
      <c r="AI137" s="360"/>
      <c r="AJ137" s="360"/>
      <c r="AK137" s="361"/>
      <c r="AL137" s="393">
        <v>9</v>
      </c>
      <c r="AM137" s="360"/>
      <c r="AN137" s="360"/>
      <c r="AO137" s="361"/>
      <c r="AP137" s="393">
        <v>10</v>
      </c>
      <c r="AQ137" s="360"/>
      <c r="AR137" s="360"/>
      <c r="AS137" s="361"/>
    </row>
    <row r="138" spans="1:47" s="2" customFormat="1" ht="16.149999999999999" hidden="1" customHeight="1" x14ac:dyDescent="0.2">
      <c r="A138" s="340">
        <v>2018</v>
      </c>
      <c r="B138" s="341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  <c r="AQ138" s="341"/>
      <c r="AR138" s="341"/>
      <c r="AS138" s="342"/>
    </row>
    <row r="139" spans="1:47" hidden="1" x14ac:dyDescent="0.2">
      <c r="A139" s="343" t="s">
        <v>48</v>
      </c>
      <c r="B139" s="344"/>
      <c r="C139" s="344"/>
      <c r="D139" s="344"/>
      <c r="E139" s="344"/>
      <c r="F139" s="344"/>
      <c r="G139" s="344"/>
      <c r="H139" s="344"/>
      <c r="I139" s="345"/>
      <c r="J139" s="294">
        <v>100</v>
      </c>
      <c r="K139" s="294"/>
      <c r="L139" s="294"/>
      <c r="M139" s="346" t="s">
        <v>49</v>
      </c>
      <c r="N139" s="346"/>
      <c r="O139" s="346"/>
      <c r="P139" s="312">
        <f>P140+P142+P146+P147+P148+P149+P150</f>
        <v>0</v>
      </c>
      <c r="Q139" s="312"/>
      <c r="R139" s="312"/>
      <c r="S139" s="312"/>
      <c r="T139" s="312"/>
      <c r="U139" s="312">
        <f>U142</f>
        <v>0</v>
      </c>
      <c r="V139" s="312"/>
      <c r="W139" s="312"/>
      <c r="X139" s="312"/>
      <c r="Y139" s="312"/>
      <c r="Z139" s="312">
        <f>Z148</f>
        <v>0</v>
      </c>
      <c r="AA139" s="312"/>
      <c r="AB139" s="312"/>
      <c r="AC139" s="312"/>
      <c r="AD139" s="312">
        <f>AD148</f>
        <v>0</v>
      </c>
      <c r="AE139" s="312"/>
      <c r="AF139" s="312"/>
      <c r="AG139" s="312"/>
      <c r="AH139" s="288">
        <f>AH142</f>
        <v>0</v>
      </c>
      <c r="AI139" s="288"/>
      <c r="AJ139" s="288"/>
      <c r="AK139" s="288"/>
      <c r="AL139" s="288">
        <f>AL142+AL146+AL147+AL149</f>
        <v>0</v>
      </c>
      <c r="AM139" s="288"/>
      <c r="AN139" s="288"/>
      <c r="AO139" s="288"/>
      <c r="AP139" s="288">
        <f>AP142+AP149</f>
        <v>0</v>
      </c>
      <c r="AQ139" s="288"/>
      <c r="AR139" s="288"/>
      <c r="AS139" s="288"/>
      <c r="AT139" s="8"/>
      <c r="AU139" s="8"/>
    </row>
    <row r="140" spans="1:47" hidden="1" x14ac:dyDescent="0.2">
      <c r="A140" s="350" t="s">
        <v>310</v>
      </c>
      <c r="B140" s="351"/>
      <c r="C140" s="351"/>
      <c r="D140" s="351"/>
      <c r="E140" s="351"/>
      <c r="F140" s="351"/>
      <c r="G140" s="351"/>
      <c r="H140" s="351"/>
      <c r="I140" s="352"/>
      <c r="J140" s="294">
        <v>110</v>
      </c>
      <c r="K140" s="294"/>
      <c r="L140" s="294"/>
      <c r="M140" s="294">
        <v>120</v>
      </c>
      <c r="N140" s="294"/>
      <c r="O140" s="294"/>
      <c r="P140" s="312">
        <f>AL140</f>
        <v>0</v>
      </c>
      <c r="Q140" s="312"/>
      <c r="R140" s="312"/>
      <c r="S140" s="312"/>
      <c r="T140" s="312"/>
      <c r="U140" s="312" t="s">
        <v>49</v>
      </c>
      <c r="V140" s="312"/>
      <c r="W140" s="312"/>
      <c r="X140" s="312"/>
      <c r="Y140" s="312"/>
      <c r="Z140" s="312" t="s">
        <v>49</v>
      </c>
      <c r="AA140" s="312"/>
      <c r="AB140" s="312"/>
      <c r="AC140" s="312"/>
      <c r="AD140" s="312" t="s">
        <v>49</v>
      </c>
      <c r="AE140" s="312"/>
      <c r="AF140" s="312"/>
      <c r="AG140" s="312"/>
      <c r="AH140" s="288" t="s">
        <v>49</v>
      </c>
      <c r="AI140" s="288"/>
      <c r="AJ140" s="288"/>
      <c r="AK140" s="288"/>
      <c r="AL140" s="288"/>
      <c r="AM140" s="288"/>
      <c r="AN140" s="288"/>
      <c r="AO140" s="288"/>
      <c r="AP140" s="288" t="s">
        <v>49</v>
      </c>
      <c r="AQ140" s="288"/>
      <c r="AR140" s="288"/>
      <c r="AS140" s="288"/>
      <c r="AT140" s="8"/>
      <c r="AU140" s="8"/>
    </row>
    <row r="141" spans="1:47" ht="12.75" hidden="1" customHeight="1" x14ac:dyDescent="0.2">
      <c r="A141" s="347" t="s">
        <v>311</v>
      </c>
      <c r="B141" s="348"/>
      <c r="C141" s="348"/>
      <c r="D141" s="348"/>
      <c r="E141" s="348"/>
      <c r="F141" s="348"/>
      <c r="G141" s="348"/>
      <c r="H141" s="348"/>
      <c r="I141" s="349"/>
      <c r="J141" s="294"/>
      <c r="K141" s="294"/>
      <c r="L141" s="294"/>
      <c r="M141" s="294"/>
      <c r="N141" s="294"/>
      <c r="O141" s="294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8"/>
      <c r="AU141" s="8"/>
    </row>
    <row r="142" spans="1:47" ht="12.75" hidden="1" customHeight="1" x14ac:dyDescent="0.2">
      <c r="A142" s="309" t="s">
        <v>312</v>
      </c>
      <c r="B142" s="310"/>
      <c r="C142" s="310"/>
      <c r="D142" s="310"/>
      <c r="E142" s="310"/>
      <c r="F142" s="310"/>
      <c r="G142" s="310"/>
      <c r="H142" s="310"/>
      <c r="I142" s="311"/>
      <c r="J142" s="294">
        <v>120</v>
      </c>
      <c r="K142" s="294"/>
      <c r="L142" s="294"/>
      <c r="M142" s="294">
        <v>130</v>
      </c>
      <c r="N142" s="294"/>
      <c r="O142" s="294"/>
      <c r="P142" s="312">
        <f>P143+P145</f>
        <v>0</v>
      </c>
      <c r="Q142" s="312"/>
      <c r="R142" s="312"/>
      <c r="S142" s="312"/>
      <c r="T142" s="312"/>
      <c r="U142" s="312">
        <f>U143+U145</f>
        <v>0</v>
      </c>
      <c r="V142" s="312"/>
      <c r="W142" s="312"/>
      <c r="X142" s="312"/>
      <c r="Y142" s="312"/>
      <c r="Z142" s="312" t="s">
        <v>49</v>
      </c>
      <c r="AA142" s="312"/>
      <c r="AB142" s="312"/>
      <c r="AC142" s="312"/>
      <c r="AD142" s="312" t="s">
        <v>49</v>
      </c>
      <c r="AE142" s="312"/>
      <c r="AF142" s="312"/>
      <c r="AG142" s="312"/>
      <c r="AH142" s="288">
        <f>AH143+AH145</f>
        <v>0</v>
      </c>
      <c r="AI142" s="288"/>
      <c r="AJ142" s="288"/>
      <c r="AK142" s="288"/>
      <c r="AL142" s="288">
        <f>AL143+AL145</f>
        <v>0</v>
      </c>
      <c r="AM142" s="288"/>
      <c r="AN142" s="288"/>
      <c r="AO142" s="288"/>
      <c r="AP142" s="288">
        <f t="shared" ref="AP142" si="2">AP143+AP145</f>
        <v>0</v>
      </c>
      <c r="AQ142" s="288"/>
      <c r="AR142" s="288"/>
      <c r="AS142" s="288"/>
      <c r="AT142" s="8"/>
      <c r="AU142" s="8"/>
    </row>
    <row r="143" spans="1:47" hidden="1" x14ac:dyDescent="0.2">
      <c r="A143" s="350" t="s">
        <v>313</v>
      </c>
      <c r="B143" s="351"/>
      <c r="C143" s="351"/>
      <c r="D143" s="351"/>
      <c r="E143" s="351"/>
      <c r="F143" s="351"/>
      <c r="G143" s="351"/>
      <c r="H143" s="351"/>
      <c r="I143" s="352"/>
      <c r="J143" s="288"/>
      <c r="K143" s="288"/>
      <c r="L143" s="288"/>
      <c r="M143" s="294">
        <v>130</v>
      </c>
      <c r="N143" s="294"/>
      <c r="O143" s="294"/>
      <c r="P143" s="312">
        <f>U143+AH143+AL143+AP143</f>
        <v>0</v>
      </c>
      <c r="Q143" s="312"/>
      <c r="R143" s="312"/>
      <c r="S143" s="312"/>
      <c r="T143" s="312"/>
      <c r="U143" s="312"/>
      <c r="V143" s="312"/>
      <c r="W143" s="312"/>
      <c r="X143" s="312"/>
      <c r="Y143" s="312"/>
      <c r="Z143" s="312" t="s">
        <v>49</v>
      </c>
      <c r="AA143" s="312"/>
      <c r="AB143" s="312"/>
      <c r="AC143" s="312"/>
      <c r="AD143" s="312" t="s">
        <v>49</v>
      </c>
      <c r="AE143" s="312"/>
      <c r="AF143" s="312"/>
      <c r="AG143" s="312"/>
      <c r="AH143" s="312"/>
      <c r="AI143" s="312"/>
      <c r="AJ143" s="312"/>
      <c r="AK143" s="312"/>
      <c r="AL143" s="288"/>
      <c r="AM143" s="288"/>
      <c r="AN143" s="288"/>
      <c r="AO143" s="288"/>
      <c r="AP143" s="288"/>
      <c r="AQ143" s="288"/>
      <c r="AR143" s="288"/>
      <c r="AS143" s="288"/>
      <c r="AT143" s="8"/>
      <c r="AU143" s="8"/>
    </row>
    <row r="144" spans="1:47" ht="12.75" hidden="1" customHeight="1" x14ac:dyDescent="0.2">
      <c r="A144" s="347" t="s">
        <v>314</v>
      </c>
      <c r="B144" s="348"/>
      <c r="C144" s="348"/>
      <c r="D144" s="348"/>
      <c r="E144" s="348"/>
      <c r="F144" s="348"/>
      <c r="G144" s="348"/>
      <c r="H144" s="348"/>
      <c r="I144" s="349"/>
      <c r="J144" s="288"/>
      <c r="K144" s="288"/>
      <c r="L144" s="288"/>
      <c r="M144" s="294"/>
      <c r="N144" s="294"/>
      <c r="O144" s="294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2"/>
      <c r="AL144" s="288"/>
      <c r="AM144" s="288"/>
      <c r="AN144" s="288"/>
      <c r="AO144" s="288"/>
      <c r="AP144" s="288"/>
      <c r="AQ144" s="288"/>
      <c r="AR144" s="288"/>
      <c r="AS144" s="288"/>
      <c r="AT144" s="8"/>
      <c r="AU144" s="8"/>
    </row>
    <row r="145" spans="1:47" ht="12.75" hidden="1" customHeight="1" x14ac:dyDescent="0.2">
      <c r="A145" s="309" t="s">
        <v>315</v>
      </c>
      <c r="B145" s="310"/>
      <c r="C145" s="310"/>
      <c r="D145" s="310"/>
      <c r="E145" s="310"/>
      <c r="F145" s="310"/>
      <c r="G145" s="310"/>
      <c r="H145" s="310"/>
      <c r="I145" s="311"/>
      <c r="J145" s="288"/>
      <c r="K145" s="288"/>
      <c r="L145" s="288"/>
      <c r="M145" s="294">
        <v>130</v>
      </c>
      <c r="N145" s="294"/>
      <c r="O145" s="294"/>
      <c r="P145" s="312">
        <f>U145+AH145+AL145+AP145</f>
        <v>0</v>
      </c>
      <c r="Q145" s="312"/>
      <c r="R145" s="312"/>
      <c r="S145" s="312"/>
      <c r="T145" s="312"/>
      <c r="U145" s="291"/>
      <c r="V145" s="291"/>
      <c r="W145" s="291"/>
      <c r="X145" s="291"/>
      <c r="Y145" s="291"/>
      <c r="Z145" s="312" t="s">
        <v>49</v>
      </c>
      <c r="AA145" s="312"/>
      <c r="AB145" s="312"/>
      <c r="AC145" s="312"/>
      <c r="AD145" s="312" t="s">
        <v>49</v>
      </c>
      <c r="AE145" s="312"/>
      <c r="AF145" s="312"/>
      <c r="AG145" s="312"/>
      <c r="AH145" s="312"/>
      <c r="AI145" s="312"/>
      <c r="AJ145" s="312"/>
      <c r="AK145" s="312"/>
      <c r="AL145" s="288"/>
      <c r="AM145" s="288"/>
      <c r="AN145" s="288"/>
      <c r="AO145" s="288"/>
      <c r="AP145" s="288"/>
      <c r="AQ145" s="288"/>
      <c r="AR145" s="288"/>
      <c r="AS145" s="288"/>
      <c r="AT145" s="8"/>
      <c r="AU145" s="8"/>
    </row>
    <row r="146" spans="1:47" ht="25.5" hidden="1" customHeight="1" x14ac:dyDescent="0.2">
      <c r="A146" s="309" t="s">
        <v>316</v>
      </c>
      <c r="B146" s="310"/>
      <c r="C146" s="310"/>
      <c r="D146" s="310"/>
      <c r="E146" s="310"/>
      <c r="F146" s="310"/>
      <c r="G146" s="310"/>
      <c r="H146" s="310"/>
      <c r="I146" s="311"/>
      <c r="J146" s="294">
        <v>130</v>
      </c>
      <c r="K146" s="294"/>
      <c r="L146" s="294"/>
      <c r="M146" s="294">
        <v>140</v>
      </c>
      <c r="N146" s="294"/>
      <c r="O146" s="294"/>
      <c r="P146" s="312">
        <f>AL146</f>
        <v>0</v>
      </c>
      <c r="Q146" s="312"/>
      <c r="R146" s="312"/>
      <c r="S146" s="312"/>
      <c r="T146" s="312"/>
      <c r="U146" s="312" t="s">
        <v>49</v>
      </c>
      <c r="V146" s="312"/>
      <c r="W146" s="312"/>
      <c r="X146" s="312"/>
      <c r="Y146" s="312"/>
      <c r="Z146" s="312" t="s">
        <v>49</v>
      </c>
      <c r="AA146" s="312"/>
      <c r="AB146" s="312"/>
      <c r="AC146" s="312"/>
      <c r="AD146" s="312" t="s">
        <v>49</v>
      </c>
      <c r="AE146" s="312"/>
      <c r="AF146" s="312"/>
      <c r="AG146" s="312"/>
      <c r="AH146" s="288" t="s">
        <v>49</v>
      </c>
      <c r="AI146" s="288"/>
      <c r="AJ146" s="288"/>
      <c r="AK146" s="288"/>
      <c r="AL146" s="288"/>
      <c r="AM146" s="288"/>
      <c r="AN146" s="288"/>
      <c r="AO146" s="288"/>
      <c r="AP146" s="288" t="s">
        <v>49</v>
      </c>
      <c r="AQ146" s="288"/>
      <c r="AR146" s="288"/>
      <c r="AS146" s="288"/>
      <c r="AT146" s="8"/>
      <c r="AU146" s="8"/>
    </row>
    <row r="147" spans="1:47" ht="51" hidden="1" customHeight="1" x14ac:dyDescent="0.2">
      <c r="A147" s="309" t="s">
        <v>317</v>
      </c>
      <c r="B147" s="310"/>
      <c r="C147" s="310"/>
      <c r="D147" s="310"/>
      <c r="E147" s="310"/>
      <c r="F147" s="310"/>
      <c r="G147" s="310"/>
      <c r="H147" s="310"/>
      <c r="I147" s="311"/>
      <c r="J147" s="294">
        <v>140</v>
      </c>
      <c r="K147" s="294"/>
      <c r="L147" s="294"/>
      <c r="M147" s="294">
        <v>150</v>
      </c>
      <c r="N147" s="294"/>
      <c r="O147" s="294"/>
      <c r="P147" s="312">
        <f>AL147</f>
        <v>0</v>
      </c>
      <c r="Q147" s="312"/>
      <c r="R147" s="312"/>
      <c r="S147" s="312"/>
      <c r="T147" s="312"/>
      <c r="U147" s="312" t="s">
        <v>49</v>
      </c>
      <c r="V147" s="312"/>
      <c r="W147" s="312"/>
      <c r="X147" s="312"/>
      <c r="Y147" s="312"/>
      <c r="Z147" s="312" t="s">
        <v>49</v>
      </c>
      <c r="AA147" s="312"/>
      <c r="AB147" s="312"/>
      <c r="AC147" s="312"/>
      <c r="AD147" s="312" t="s">
        <v>49</v>
      </c>
      <c r="AE147" s="312"/>
      <c r="AF147" s="312"/>
      <c r="AG147" s="312"/>
      <c r="AH147" s="288" t="s">
        <v>49</v>
      </c>
      <c r="AI147" s="288"/>
      <c r="AJ147" s="288"/>
      <c r="AK147" s="288"/>
      <c r="AL147" s="288"/>
      <c r="AM147" s="288"/>
      <c r="AN147" s="288"/>
      <c r="AO147" s="288"/>
      <c r="AP147" s="288" t="s">
        <v>49</v>
      </c>
      <c r="AQ147" s="288"/>
      <c r="AR147" s="288"/>
      <c r="AS147" s="288"/>
      <c r="AT147" s="8"/>
      <c r="AU147" s="8"/>
    </row>
    <row r="148" spans="1:47" hidden="1" x14ac:dyDescent="0.2">
      <c r="A148" s="309" t="s">
        <v>318</v>
      </c>
      <c r="B148" s="310"/>
      <c r="C148" s="310"/>
      <c r="D148" s="310"/>
      <c r="E148" s="310"/>
      <c r="F148" s="310"/>
      <c r="G148" s="310"/>
      <c r="H148" s="310"/>
      <c r="I148" s="311"/>
      <c r="J148" s="294">
        <v>150</v>
      </c>
      <c r="K148" s="294"/>
      <c r="L148" s="294"/>
      <c r="M148" s="304">
        <v>180</v>
      </c>
      <c r="N148" s="305"/>
      <c r="O148" s="306"/>
      <c r="P148" s="295">
        <f>AD148+Z148</f>
        <v>0</v>
      </c>
      <c r="Q148" s="296"/>
      <c r="R148" s="296"/>
      <c r="S148" s="296"/>
      <c r="T148" s="297"/>
      <c r="U148" s="295" t="s">
        <v>49</v>
      </c>
      <c r="V148" s="296"/>
      <c r="W148" s="296"/>
      <c r="X148" s="296"/>
      <c r="Y148" s="297"/>
      <c r="Z148" s="295"/>
      <c r="AA148" s="296"/>
      <c r="AB148" s="296"/>
      <c r="AC148" s="297"/>
      <c r="AD148" s="295"/>
      <c r="AE148" s="296"/>
      <c r="AF148" s="296"/>
      <c r="AG148" s="297"/>
      <c r="AH148" s="301" t="s">
        <v>49</v>
      </c>
      <c r="AI148" s="302"/>
      <c r="AJ148" s="302"/>
      <c r="AK148" s="303"/>
      <c r="AL148" s="301" t="s">
        <v>49</v>
      </c>
      <c r="AM148" s="302"/>
      <c r="AN148" s="302"/>
      <c r="AO148" s="303"/>
      <c r="AP148" s="301" t="s">
        <v>49</v>
      </c>
      <c r="AQ148" s="302"/>
      <c r="AR148" s="302"/>
      <c r="AS148" s="303"/>
      <c r="AT148" s="8"/>
      <c r="AU148" s="8"/>
    </row>
    <row r="149" spans="1:47" hidden="1" x14ac:dyDescent="0.2">
      <c r="A149" s="309" t="s">
        <v>319</v>
      </c>
      <c r="B149" s="310"/>
      <c r="C149" s="310"/>
      <c r="D149" s="310"/>
      <c r="E149" s="310"/>
      <c r="F149" s="310"/>
      <c r="G149" s="310"/>
      <c r="H149" s="310"/>
      <c r="I149" s="311"/>
      <c r="J149" s="294">
        <v>160</v>
      </c>
      <c r="K149" s="294"/>
      <c r="L149" s="294"/>
      <c r="M149" s="304">
        <v>180</v>
      </c>
      <c r="N149" s="305"/>
      <c r="O149" s="306"/>
      <c r="P149" s="295">
        <f>AL149+AP149</f>
        <v>0</v>
      </c>
      <c r="Q149" s="296"/>
      <c r="R149" s="296"/>
      <c r="S149" s="296"/>
      <c r="T149" s="297"/>
      <c r="U149" s="295" t="s">
        <v>49</v>
      </c>
      <c r="V149" s="296"/>
      <c r="W149" s="296"/>
      <c r="X149" s="296"/>
      <c r="Y149" s="297"/>
      <c r="Z149" s="295" t="s">
        <v>49</v>
      </c>
      <c r="AA149" s="296"/>
      <c r="AB149" s="296"/>
      <c r="AC149" s="297"/>
      <c r="AD149" s="295" t="s">
        <v>49</v>
      </c>
      <c r="AE149" s="296"/>
      <c r="AF149" s="296"/>
      <c r="AG149" s="297"/>
      <c r="AH149" s="301" t="s">
        <v>49</v>
      </c>
      <c r="AI149" s="302"/>
      <c r="AJ149" s="302"/>
      <c r="AK149" s="303"/>
      <c r="AL149" s="301"/>
      <c r="AM149" s="302"/>
      <c r="AN149" s="302"/>
      <c r="AO149" s="303"/>
      <c r="AP149" s="301"/>
      <c r="AQ149" s="302"/>
      <c r="AR149" s="302"/>
      <c r="AS149" s="303"/>
      <c r="AT149" s="8"/>
      <c r="AU149" s="8"/>
    </row>
    <row r="150" spans="1:47" hidden="1" x14ac:dyDescent="0.2">
      <c r="A150" s="309" t="s">
        <v>320</v>
      </c>
      <c r="B150" s="310"/>
      <c r="C150" s="310"/>
      <c r="D150" s="310"/>
      <c r="E150" s="310"/>
      <c r="F150" s="310"/>
      <c r="G150" s="310"/>
      <c r="H150" s="310"/>
      <c r="I150" s="311"/>
      <c r="J150" s="294">
        <v>180</v>
      </c>
      <c r="K150" s="294"/>
      <c r="L150" s="294"/>
      <c r="M150" s="301" t="s">
        <v>49</v>
      </c>
      <c r="N150" s="302"/>
      <c r="O150" s="303"/>
      <c r="P150" s="295">
        <f>P151+P153</f>
        <v>0</v>
      </c>
      <c r="Q150" s="296"/>
      <c r="R150" s="296"/>
      <c r="S150" s="296"/>
      <c r="T150" s="297"/>
      <c r="U150" s="295" t="s">
        <v>49</v>
      </c>
      <c r="V150" s="296"/>
      <c r="W150" s="296"/>
      <c r="X150" s="296"/>
      <c r="Y150" s="297"/>
      <c r="Z150" s="295" t="s">
        <v>49</v>
      </c>
      <c r="AA150" s="296"/>
      <c r="AB150" s="296"/>
      <c r="AC150" s="297"/>
      <c r="AD150" s="295" t="s">
        <v>49</v>
      </c>
      <c r="AE150" s="296"/>
      <c r="AF150" s="296"/>
      <c r="AG150" s="297"/>
      <c r="AH150" s="301" t="s">
        <v>49</v>
      </c>
      <c r="AI150" s="302"/>
      <c r="AJ150" s="302"/>
      <c r="AK150" s="303"/>
      <c r="AL150" s="301">
        <f>AL151+AL153</f>
        <v>0</v>
      </c>
      <c r="AM150" s="302"/>
      <c r="AN150" s="302"/>
      <c r="AO150" s="303"/>
      <c r="AP150" s="301" t="s">
        <v>49</v>
      </c>
      <c r="AQ150" s="302"/>
      <c r="AR150" s="302"/>
      <c r="AS150" s="303"/>
      <c r="AT150" s="8"/>
      <c r="AU150" s="8"/>
    </row>
    <row r="151" spans="1:47" hidden="1" x14ac:dyDescent="0.2">
      <c r="A151" s="350" t="s">
        <v>321</v>
      </c>
      <c r="B151" s="351"/>
      <c r="C151" s="351"/>
      <c r="D151" s="351"/>
      <c r="E151" s="351"/>
      <c r="F151" s="351"/>
      <c r="G151" s="351"/>
      <c r="H151" s="351"/>
      <c r="I151" s="352"/>
      <c r="J151" s="331"/>
      <c r="K151" s="332"/>
      <c r="L151" s="333"/>
      <c r="M151" s="325">
        <v>410</v>
      </c>
      <c r="N151" s="326"/>
      <c r="O151" s="327"/>
      <c r="P151" s="313">
        <f>AL151</f>
        <v>0</v>
      </c>
      <c r="Q151" s="314"/>
      <c r="R151" s="314"/>
      <c r="S151" s="314"/>
      <c r="T151" s="315"/>
      <c r="U151" s="313" t="s">
        <v>49</v>
      </c>
      <c r="V151" s="314"/>
      <c r="W151" s="314"/>
      <c r="X151" s="314"/>
      <c r="Y151" s="315"/>
      <c r="Z151" s="313" t="s">
        <v>49</v>
      </c>
      <c r="AA151" s="314"/>
      <c r="AB151" s="314"/>
      <c r="AC151" s="315"/>
      <c r="AD151" s="313" t="s">
        <v>49</v>
      </c>
      <c r="AE151" s="314"/>
      <c r="AF151" s="314"/>
      <c r="AG151" s="315"/>
      <c r="AH151" s="331" t="s">
        <v>49</v>
      </c>
      <c r="AI151" s="332"/>
      <c r="AJ151" s="332"/>
      <c r="AK151" s="333"/>
      <c r="AL151" s="331"/>
      <c r="AM151" s="332"/>
      <c r="AN151" s="332"/>
      <c r="AO151" s="333"/>
      <c r="AP151" s="331" t="s">
        <v>49</v>
      </c>
      <c r="AQ151" s="332"/>
      <c r="AR151" s="332"/>
      <c r="AS151" s="333"/>
      <c r="AT151" s="8"/>
      <c r="AU151" s="8"/>
    </row>
    <row r="152" spans="1:47" ht="12.75" hidden="1" customHeight="1" x14ac:dyDescent="0.2">
      <c r="A152" s="347" t="s">
        <v>322</v>
      </c>
      <c r="B152" s="348"/>
      <c r="C152" s="348"/>
      <c r="D152" s="348"/>
      <c r="E152" s="348"/>
      <c r="F152" s="348"/>
      <c r="G152" s="348"/>
      <c r="H152" s="348"/>
      <c r="I152" s="349"/>
      <c r="J152" s="334"/>
      <c r="K152" s="335"/>
      <c r="L152" s="336"/>
      <c r="M152" s="328"/>
      <c r="N152" s="329"/>
      <c r="O152" s="330"/>
      <c r="P152" s="316"/>
      <c r="Q152" s="317"/>
      <c r="R152" s="317"/>
      <c r="S152" s="317"/>
      <c r="T152" s="318"/>
      <c r="U152" s="316"/>
      <c r="V152" s="317"/>
      <c r="W152" s="317"/>
      <c r="X152" s="317"/>
      <c r="Y152" s="318"/>
      <c r="Z152" s="316"/>
      <c r="AA152" s="317"/>
      <c r="AB152" s="317"/>
      <c r="AC152" s="318"/>
      <c r="AD152" s="316"/>
      <c r="AE152" s="317"/>
      <c r="AF152" s="317"/>
      <c r="AG152" s="318"/>
      <c r="AH152" s="334"/>
      <c r="AI152" s="335"/>
      <c r="AJ152" s="335"/>
      <c r="AK152" s="336"/>
      <c r="AL152" s="334"/>
      <c r="AM152" s="335"/>
      <c r="AN152" s="335"/>
      <c r="AO152" s="336"/>
      <c r="AP152" s="334"/>
      <c r="AQ152" s="335"/>
      <c r="AR152" s="335"/>
      <c r="AS152" s="336"/>
      <c r="AT152" s="8"/>
      <c r="AU152" s="8"/>
    </row>
    <row r="153" spans="1:47" hidden="1" x14ac:dyDescent="0.2">
      <c r="A153" s="309" t="s">
        <v>323</v>
      </c>
      <c r="B153" s="310"/>
      <c r="C153" s="310"/>
      <c r="D153" s="310"/>
      <c r="E153" s="310"/>
      <c r="F153" s="310"/>
      <c r="G153" s="310"/>
      <c r="H153" s="310"/>
      <c r="I153" s="311"/>
      <c r="J153" s="301"/>
      <c r="K153" s="302"/>
      <c r="L153" s="303"/>
      <c r="M153" s="304">
        <v>440</v>
      </c>
      <c r="N153" s="305"/>
      <c r="O153" s="306"/>
      <c r="P153" s="295">
        <f>AL153</f>
        <v>0</v>
      </c>
      <c r="Q153" s="296"/>
      <c r="R153" s="296"/>
      <c r="S153" s="296"/>
      <c r="T153" s="297"/>
      <c r="U153" s="295" t="s">
        <v>49</v>
      </c>
      <c r="V153" s="296"/>
      <c r="W153" s="296"/>
      <c r="X153" s="296"/>
      <c r="Y153" s="297"/>
      <c r="Z153" s="295" t="s">
        <v>49</v>
      </c>
      <c r="AA153" s="296"/>
      <c r="AB153" s="296"/>
      <c r="AC153" s="297"/>
      <c r="AD153" s="295" t="s">
        <v>49</v>
      </c>
      <c r="AE153" s="296"/>
      <c r="AF153" s="296"/>
      <c r="AG153" s="297"/>
      <c r="AH153" s="301" t="s">
        <v>49</v>
      </c>
      <c r="AI153" s="302"/>
      <c r="AJ153" s="302"/>
      <c r="AK153" s="303"/>
      <c r="AL153" s="301"/>
      <c r="AM153" s="302"/>
      <c r="AN153" s="302"/>
      <c r="AO153" s="303"/>
      <c r="AP153" s="301" t="s">
        <v>49</v>
      </c>
      <c r="AQ153" s="302"/>
      <c r="AR153" s="302"/>
      <c r="AS153" s="303"/>
      <c r="AT153" s="8"/>
      <c r="AU153" s="8"/>
    </row>
    <row r="154" spans="1:47" hidden="1" x14ac:dyDescent="0.2">
      <c r="A154" s="343" t="s">
        <v>50</v>
      </c>
      <c r="B154" s="344"/>
      <c r="C154" s="344"/>
      <c r="D154" s="344"/>
      <c r="E154" s="344"/>
      <c r="F154" s="344"/>
      <c r="G154" s="344"/>
      <c r="H154" s="344"/>
      <c r="I154" s="345"/>
      <c r="J154" s="304">
        <v>200</v>
      </c>
      <c r="K154" s="305"/>
      <c r="L154" s="306"/>
      <c r="M154" s="301" t="s">
        <v>49</v>
      </c>
      <c r="N154" s="302"/>
      <c r="O154" s="303"/>
      <c r="P154" s="295">
        <f>SUM(U154:AS154)</f>
        <v>0</v>
      </c>
      <c r="Q154" s="296"/>
      <c r="R154" s="296"/>
      <c r="S154" s="296"/>
      <c r="T154" s="297"/>
      <c r="U154" s="295">
        <f>U155+U164+U169+U172+U177</f>
        <v>0</v>
      </c>
      <c r="V154" s="296"/>
      <c r="W154" s="296"/>
      <c r="X154" s="296"/>
      <c r="Y154" s="297"/>
      <c r="Z154" s="295">
        <f>Z155+Z164+Z169+Z172+Z177</f>
        <v>0</v>
      </c>
      <c r="AA154" s="296"/>
      <c r="AB154" s="296"/>
      <c r="AC154" s="297"/>
      <c r="AD154" s="295">
        <f>AD155+AD164+AD169+AD172+AD177</f>
        <v>0</v>
      </c>
      <c r="AE154" s="296"/>
      <c r="AF154" s="296"/>
      <c r="AG154" s="297"/>
      <c r="AH154" s="295">
        <f>AH155+AH164+AH169+AH172+AH177</f>
        <v>0</v>
      </c>
      <c r="AI154" s="296"/>
      <c r="AJ154" s="296"/>
      <c r="AK154" s="297"/>
      <c r="AL154" s="295">
        <f>AL155+AL164+AL169+AL172+AL177</f>
        <v>0</v>
      </c>
      <c r="AM154" s="296"/>
      <c r="AN154" s="296"/>
      <c r="AO154" s="297"/>
      <c r="AP154" s="295">
        <f>AP155+AP164+AP169+AP172+AP177</f>
        <v>0</v>
      </c>
      <c r="AQ154" s="296"/>
      <c r="AR154" s="296"/>
      <c r="AS154" s="297"/>
      <c r="AT154" s="8"/>
      <c r="AU154" s="8"/>
    </row>
    <row r="155" spans="1:47" hidden="1" x14ac:dyDescent="0.2">
      <c r="A155" s="350" t="s">
        <v>324</v>
      </c>
      <c r="B155" s="351"/>
      <c r="C155" s="351"/>
      <c r="D155" s="351"/>
      <c r="E155" s="351"/>
      <c r="F155" s="351"/>
      <c r="G155" s="351"/>
      <c r="H155" s="351"/>
      <c r="I155" s="352"/>
      <c r="J155" s="325">
        <v>210</v>
      </c>
      <c r="K155" s="326"/>
      <c r="L155" s="327"/>
      <c r="M155" s="325">
        <v>100</v>
      </c>
      <c r="N155" s="326"/>
      <c r="O155" s="327"/>
      <c r="P155" s="313">
        <f t="shared" ref="P155:P180" si="3">SUM(U155:AS155)</f>
        <v>0</v>
      </c>
      <c r="Q155" s="314"/>
      <c r="R155" s="314"/>
      <c r="S155" s="314"/>
      <c r="T155" s="315"/>
      <c r="U155" s="313">
        <f>U157</f>
        <v>0</v>
      </c>
      <c r="V155" s="314"/>
      <c r="W155" s="314"/>
      <c r="X155" s="314"/>
      <c r="Y155" s="315"/>
      <c r="Z155" s="313">
        <f>Z157</f>
        <v>0</v>
      </c>
      <c r="AA155" s="314"/>
      <c r="AB155" s="314"/>
      <c r="AC155" s="315"/>
      <c r="AD155" s="313">
        <f>AD157</f>
        <v>0</v>
      </c>
      <c r="AE155" s="314"/>
      <c r="AF155" s="314"/>
      <c r="AG155" s="315"/>
      <c r="AH155" s="331">
        <f>AH157</f>
        <v>0</v>
      </c>
      <c r="AI155" s="332"/>
      <c r="AJ155" s="332"/>
      <c r="AK155" s="333"/>
      <c r="AL155" s="331">
        <f>AL157</f>
        <v>0</v>
      </c>
      <c r="AM155" s="332"/>
      <c r="AN155" s="332"/>
      <c r="AO155" s="333"/>
      <c r="AP155" s="331">
        <f>AP157</f>
        <v>0</v>
      </c>
      <c r="AQ155" s="332"/>
      <c r="AR155" s="332"/>
      <c r="AS155" s="333"/>
      <c r="AT155" s="8"/>
      <c r="AU155" s="8"/>
    </row>
    <row r="156" spans="1:47" ht="12.75" hidden="1" customHeight="1" x14ac:dyDescent="0.2">
      <c r="A156" s="347" t="s">
        <v>325</v>
      </c>
      <c r="B156" s="348"/>
      <c r="C156" s="348"/>
      <c r="D156" s="348"/>
      <c r="E156" s="348"/>
      <c r="F156" s="348"/>
      <c r="G156" s="348"/>
      <c r="H156" s="348"/>
      <c r="I156" s="349"/>
      <c r="J156" s="328"/>
      <c r="K156" s="329"/>
      <c r="L156" s="330"/>
      <c r="M156" s="328"/>
      <c r="N156" s="329"/>
      <c r="O156" s="330"/>
      <c r="P156" s="316">
        <f t="shared" si="3"/>
        <v>0</v>
      </c>
      <c r="Q156" s="317"/>
      <c r="R156" s="317"/>
      <c r="S156" s="317"/>
      <c r="T156" s="318"/>
      <c r="U156" s="316"/>
      <c r="V156" s="317"/>
      <c r="W156" s="317"/>
      <c r="X156" s="317"/>
      <c r="Y156" s="318"/>
      <c r="Z156" s="316"/>
      <c r="AA156" s="317"/>
      <c r="AB156" s="317"/>
      <c r="AC156" s="318"/>
      <c r="AD156" s="316"/>
      <c r="AE156" s="317"/>
      <c r="AF156" s="317"/>
      <c r="AG156" s="318"/>
      <c r="AH156" s="334"/>
      <c r="AI156" s="335"/>
      <c r="AJ156" s="335"/>
      <c r="AK156" s="336"/>
      <c r="AL156" s="334"/>
      <c r="AM156" s="335"/>
      <c r="AN156" s="335"/>
      <c r="AO156" s="336"/>
      <c r="AP156" s="334"/>
      <c r="AQ156" s="335"/>
      <c r="AR156" s="335"/>
      <c r="AS156" s="336"/>
      <c r="AT156" s="8"/>
      <c r="AU156" s="8"/>
    </row>
    <row r="157" spans="1:47" hidden="1" x14ac:dyDescent="0.2">
      <c r="A157" s="350" t="s">
        <v>326</v>
      </c>
      <c r="B157" s="351"/>
      <c r="C157" s="351"/>
      <c r="D157" s="351"/>
      <c r="E157" s="351"/>
      <c r="F157" s="351"/>
      <c r="G157" s="351"/>
      <c r="H157" s="351"/>
      <c r="I157" s="352"/>
      <c r="J157" s="325">
        <v>211</v>
      </c>
      <c r="K157" s="326"/>
      <c r="L157" s="327"/>
      <c r="M157" s="325">
        <v>110</v>
      </c>
      <c r="N157" s="326"/>
      <c r="O157" s="327"/>
      <c r="P157" s="313">
        <f t="shared" si="3"/>
        <v>0</v>
      </c>
      <c r="Q157" s="314"/>
      <c r="R157" s="314"/>
      <c r="S157" s="314"/>
      <c r="T157" s="315"/>
      <c r="U157" s="313">
        <f>SUM(U159:Y163)</f>
        <v>0</v>
      </c>
      <c r="V157" s="314"/>
      <c r="W157" s="314"/>
      <c r="X157" s="314"/>
      <c r="Y157" s="315"/>
      <c r="Z157" s="313">
        <f>SUM(Z159:AC163)</f>
        <v>0</v>
      </c>
      <c r="AA157" s="314"/>
      <c r="AB157" s="314"/>
      <c r="AC157" s="315"/>
      <c r="AD157" s="313">
        <f>SUM(AD159:AG163)</f>
        <v>0</v>
      </c>
      <c r="AE157" s="314"/>
      <c r="AF157" s="314"/>
      <c r="AG157" s="315"/>
      <c r="AH157" s="331">
        <f>SUM(AH159:AK163)</f>
        <v>0</v>
      </c>
      <c r="AI157" s="332"/>
      <c r="AJ157" s="332"/>
      <c r="AK157" s="333"/>
      <c r="AL157" s="331">
        <f>SUM(AL159:AO163)</f>
        <v>0</v>
      </c>
      <c r="AM157" s="332"/>
      <c r="AN157" s="332"/>
      <c r="AO157" s="333"/>
      <c r="AP157" s="331">
        <f>SUM(AP159:AS163)</f>
        <v>0</v>
      </c>
      <c r="AQ157" s="332"/>
      <c r="AR157" s="332"/>
      <c r="AS157" s="333"/>
      <c r="AT157" s="8"/>
      <c r="AU157" s="8"/>
    </row>
    <row r="158" spans="1:47" ht="25.5" hidden="1" customHeight="1" x14ac:dyDescent="0.2">
      <c r="A158" s="347" t="s">
        <v>327</v>
      </c>
      <c r="B158" s="348"/>
      <c r="C158" s="348"/>
      <c r="D158" s="348"/>
      <c r="E158" s="348"/>
      <c r="F158" s="348"/>
      <c r="G158" s="348"/>
      <c r="H158" s="348"/>
      <c r="I158" s="349"/>
      <c r="J158" s="328"/>
      <c r="K158" s="329"/>
      <c r="L158" s="330"/>
      <c r="M158" s="328"/>
      <c r="N158" s="329"/>
      <c r="O158" s="330"/>
      <c r="P158" s="316">
        <f t="shared" si="3"/>
        <v>0</v>
      </c>
      <c r="Q158" s="317"/>
      <c r="R158" s="317"/>
      <c r="S158" s="317"/>
      <c r="T158" s="318"/>
      <c r="U158" s="316"/>
      <c r="V158" s="317"/>
      <c r="W158" s="317"/>
      <c r="X158" s="317"/>
      <c r="Y158" s="318"/>
      <c r="Z158" s="316"/>
      <c r="AA158" s="317"/>
      <c r="AB158" s="317"/>
      <c r="AC158" s="318"/>
      <c r="AD158" s="316"/>
      <c r="AE158" s="317"/>
      <c r="AF158" s="317"/>
      <c r="AG158" s="318"/>
      <c r="AH158" s="334"/>
      <c r="AI158" s="335"/>
      <c r="AJ158" s="335"/>
      <c r="AK158" s="336"/>
      <c r="AL158" s="334"/>
      <c r="AM158" s="335"/>
      <c r="AN158" s="335"/>
      <c r="AO158" s="336"/>
      <c r="AP158" s="334"/>
      <c r="AQ158" s="335"/>
      <c r="AR158" s="335"/>
      <c r="AS158" s="336"/>
      <c r="AT158" s="8"/>
      <c r="AU158" s="8"/>
    </row>
    <row r="159" spans="1:47" hidden="1" x14ac:dyDescent="0.2">
      <c r="A159" s="350" t="s">
        <v>328</v>
      </c>
      <c r="B159" s="351"/>
      <c r="C159" s="351"/>
      <c r="D159" s="351"/>
      <c r="E159" s="351"/>
      <c r="F159" s="351"/>
      <c r="G159" s="351"/>
      <c r="H159" s="351"/>
      <c r="I159" s="352"/>
      <c r="J159" s="331"/>
      <c r="K159" s="332"/>
      <c r="L159" s="333"/>
      <c r="M159" s="325">
        <v>111</v>
      </c>
      <c r="N159" s="326"/>
      <c r="O159" s="327"/>
      <c r="P159" s="313">
        <f t="shared" si="3"/>
        <v>0</v>
      </c>
      <c r="Q159" s="314"/>
      <c r="R159" s="314"/>
      <c r="S159" s="314"/>
      <c r="T159" s="315"/>
      <c r="U159" s="319"/>
      <c r="V159" s="320"/>
      <c r="W159" s="320"/>
      <c r="X159" s="320"/>
      <c r="Y159" s="321"/>
      <c r="Z159" s="313"/>
      <c r="AA159" s="314"/>
      <c r="AB159" s="314"/>
      <c r="AC159" s="315"/>
      <c r="AD159" s="313"/>
      <c r="AE159" s="314"/>
      <c r="AF159" s="314"/>
      <c r="AG159" s="315"/>
      <c r="AH159" s="313"/>
      <c r="AI159" s="314"/>
      <c r="AJ159" s="314"/>
      <c r="AK159" s="315"/>
      <c r="AL159" s="331"/>
      <c r="AM159" s="332"/>
      <c r="AN159" s="332"/>
      <c r="AO159" s="333"/>
      <c r="AP159" s="331"/>
      <c r="AQ159" s="332"/>
      <c r="AR159" s="332"/>
      <c r="AS159" s="333"/>
      <c r="AT159" s="8"/>
      <c r="AU159" s="8"/>
    </row>
    <row r="160" spans="1:47" ht="12.75" hidden="1" customHeight="1" x14ac:dyDescent="0.2">
      <c r="A160" s="347" t="s">
        <v>329</v>
      </c>
      <c r="B160" s="348"/>
      <c r="C160" s="348"/>
      <c r="D160" s="348"/>
      <c r="E160" s="348"/>
      <c r="F160" s="348"/>
      <c r="G160" s="348"/>
      <c r="H160" s="348"/>
      <c r="I160" s="349"/>
      <c r="J160" s="334"/>
      <c r="K160" s="335"/>
      <c r="L160" s="336"/>
      <c r="M160" s="328"/>
      <c r="N160" s="329"/>
      <c r="O160" s="330"/>
      <c r="P160" s="316">
        <f t="shared" si="3"/>
        <v>0</v>
      </c>
      <c r="Q160" s="317"/>
      <c r="R160" s="317"/>
      <c r="S160" s="317"/>
      <c r="T160" s="318"/>
      <c r="U160" s="322"/>
      <c r="V160" s="323"/>
      <c r="W160" s="323"/>
      <c r="X160" s="323"/>
      <c r="Y160" s="324"/>
      <c r="Z160" s="316"/>
      <c r="AA160" s="317"/>
      <c r="AB160" s="317"/>
      <c r="AC160" s="318"/>
      <c r="AD160" s="316"/>
      <c r="AE160" s="317"/>
      <c r="AF160" s="317"/>
      <c r="AG160" s="318"/>
      <c r="AH160" s="316"/>
      <c r="AI160" s="317"/>
      <c r="AJ160" s="317"/>
      <c r="AK160" s="318"/>
      <c r="AL160" s="334"/>
      <c r="AM160" s="335"/>
      <c r="AN160" s="335"/>
      <c r="AO160" s="336"/>
      <c r="AP160" s="334"/>
      <c r="AQ160" s="335"/>
      <c r="AR160" s="335"/>
      <c r="AS160" s="336"/>
      <c r="AT160" s="8"/>
      <c r="AU160" s="8"/>
    </row>
    <row r="161" spans="1:47" ht="25.5" hidden="1" customHeight="1" x14ac:dyDescent="0.2">
      <c r="A161" s="309" t="s">
        <v>330</v>
      </c>
      <c r="B161" s="310"/>
      <c r="C161" s="310"/>
      <c r="D161" s="310"/>
      <c r="E161" s="310"/>
      <c r="F161" s="310"/>
      <c r="G161" s="310"/>
      <c r="H161" s="310"/>
      <c r="I161" s="311"/>
      <c r="J161" s="301"/>
      <c r="K161" s="302"/>
      <c r="L161" s="303"/>
      <c r="M161" s="304">
        <v>112</v>
      </c>
      <c r="N161" s="305"/>
      <c r="O161" s="306"/>
      <c r="P161" s="295">
        <f t="shared" si="3"/>
        <v>0</v>
      </c>
      <c r="Q161" s="296"/>
      <c r="R161" s="296"/>
      <c r="S161" s="296"/>
      <c r="T161" s="297"/>
      <c r="U161" s="295"/>
      <c r="V161" s="296"/>
      <c r="W161" s="296"/>
      <c r="X161" s="296"/>
      <c r="Y161" s="297"/>
      <c r="Z161" s="295"/>
      <c r="AA161" s="296"/>
      <c r="AB161" s="296"/>
      <c r="AC161" s="297"/>
      <c r="AD161" s="295"/>
      <c r="AE161" s="296"/>
      <c r="AF161" s="296"/>
      <c r="AG161" s="297"/>
      <c r="AH161" s="295"/>
      <c r="AI161" s="296"/>
      <c r="AJ161" s="296"/>
      <c r="AK161" s="297"/>
      <c r="AL161" s="295"/>
      <c r="AM161" s="296"/>
      <c r="AN161" s="296"/>
      <c r="AO161" s="297"/>
      <c r="AP161" s="295"/>
      <c r="AQ161" s="296"/>
      <c r="AR161" s="296"/>
      <c r="AS161" s="297"/>
      <c r="AT161" s="8"/>
      <c r="AU161" s="8"/>
    </row>
    <row r="162" spans="1:47" ht="51" hidden="1" customHeight="1" x14ac:dyDescent="0.2">
      <c r="A162" s="309" t="s">
        <v>331</v>
      </c>
      <c r="B162" s="310"/>
      <c r="C162" s="310"/>
      <c r="D162" s="310"/>
      <c r="E162" s="310"/>
      <c r="F162" s="310"/>
      <c r="G162" s="310"/>
      <c r="H162" s="310"/>
      <c r="I162" s="311"/>
      <c r="J162" s="301"/>
      <c r="K162" s="302"/>
      <c r="L162" s="303"/>
      <c r="M162" s="304">
        <v>113</v>
      </c>
      <c r="N162" s="305"/>
      <c r="O162" s="306"/>
      <c r="P162" s="295">
        <f t="shared" si="3"/>
        <v>0</v>
      </c>
      <c r="Q162" s="296"/>
      <c r="R162" s="296"/>
      <c r="S162" s="296"/>
      <c r="T162" s="297"/>
      <c r="U162" s="295"/>
      <c r="V162" s="296"/>
      <c r="W162" s="296"/>
      <c r="X162" s="296"/>
      <c r="Y162" s="297"/>
      <c r="Z162" s="295"/>
      <c r="AA162" s="296"/>
      <c r="AB162" s="296"/>
      <c r="AC162" s="297"/>
      <c r="AD162" s="295"/>
      <c r="AE162" s="296"/>
      <c r="AF162" s="296"/>
      <c r="AG162" s="297"/>
      <c r="AH162" s="295"/>
      <c r="AI162" s="296"/>
      <c r="AJ162" s="296"/>
      <c r="AK162" s="297"/>
      <c r="AL162" s="295"/>
      <c r="AM162" s="296"/>
      <c r="AN162" s="296"/>
      <c r="AO162" s="297"/>
      <c r="AP162" s="295"/>
      <c r="AQ162" s="296"/>
      <c r="AR162" s="296"/>
      <c r="AS162" s="297"/>
      <c r="AT162" s="8"/>
      <c r="AU162" s="8"/>
    </row>
    <row r="163" spans="1:47" ht="51" hidden="1" customHeight="1" x14ac:dyDescent="0.2">
      <c r="A163" s="309" t="s">
        <v>332</v>
      </c>
      <c r="B163" s="310"/>
      <c r="C163" s="310"/>
      <c r="D163" s="310"/>
      <c r="E163" s="310"/>
      <c r="F163" s="310"/>
      <c r="G163" s="310"/>
      <c r="H163" s="310"/>
      <c r="I163" s="311"/>
      <c r="J163" s="301"/>
      <c r="K163" s="302"/>
      <c r="L163" s="303"/>
      <c r="M163" s="304">
        <v>119</v>
      </c>
      <c r="N163" s="305"/>
      <c r="O163" s="306"/>
      <c r="P163" s="295">
        <f t="shared" si="3"/>
        <v>0</v>
      </c>
      <c r="Q163" s="296"/>
      <c r="R163" s="296"/>
      <c r="S163" s="296"/>
      <c r="T163" s="297"/>
      <c r="U163" s="295"/>
      <c r="V163" s="296"/>
      <c r="W163" s="296"/>
      <c r="X163" s="296"/>
      <c r="Y163" s="297"/>
      <c r="Z163" s="295"/>
      <c r="AA163" s="296"/>
      <c r="AB163" s="296"/>
      <c r="AC163" s="297"/>
      <c r="AD163" s="295"/>
      <c r="AE163" s="296"/>
      <c r="AF163" s="296"/>
      <c r="AG163" s="297"/>
      <c r="AH163" s="295"/>
      <c r="AI163" s="296"/>
      <c r="AJ163" s="296"/>
      <c r="AK163" s="297"/>
      <c r="AL163" s="295"/>
      <c r="AM163" s="296"/>
      <c r="AN163" s="296"/>
      <c r="AO163" s="297"/>
      <c r="AP163" s="295"/>
      <c r="AQ163" s="296"/>
      <c r="AR163" s="296"/>
      <c r="AS163" s="297"/>
      <c r="AT163" s="8"/>
      <c r="AU163" s="8"/>
    </row>
    <row r="164" spans="1:47" ht="25.5" hidden="1" customHeight="1" x14ac:dyDescent="0.2">
      <c r="A164" s="309" t="s">
        <v>333</v>
      </c>
      <c r="B164" s="310"/>
      <c r="C164" s="310"/>
      <c r="D164" s="310"/>
      <c r="E164" s="310"/>
      <c r="F164" s="310"/>
      <c r="G164" s="310"/>
      <c r="H164" s="310"/>
      <c r="I164" s="311"/>
      <c r="J164" s="304">
        <v>220</v>
      </c>
      <c r="K164" s="305"/>
      <c r="L164" s="306"/>
      <c r="M164" s="304">
        <v>300</v>
      </c>
      <c r="N164" s="305"/>
      <c r="O164" s="306"/>
      <c r="P164" s="295">
        <f t="shared" si="3"/>
        <v>0</v>
      </c>
      <c r="Q164" s="296"/>
      <c r="R164" s="296"/>
      <c r="S164" s="296"/>
      <c r="T164" s="297"/>
      <c r="U164" s="295">
        <f>SUM(U165:Y168)</f>
        <v>0</v>
      </c>
      <c r="V164" s="296"/>
      <c r="W164" s="296"/>
      <c r="X164" s="296"/>
      <c r="Y164" s="297"/>
      <c r="Z164" s="295">
        <f>SUM(Z165:AC168)</f>
        <v>0</v>
      </c>
      <c r="AA164" s="296"/>
      <c r="AB164" s="296"/>
      <c r="AC164" s="297"/>
      <c r="AD164" s="295">
        <f>SUM(AD165:AG168)</f>
        <v>0</v>
      </c>
      <c r="AE164" s="296"/>
      <c r="AF164" s="296"/>
      <c r="AG164" s="297"/>
      <c r="AH164" s="301">
        <f>SUM(AH165:AK168)</f>
        <v>0</v>
      </c>
      <c r="AI164" s="302"/>
      <c r="AJ164" s="302"/>
      <c r="AK164" s="303"/>
      <c r="AL164" s="301">
        <f>SUM(AL165:AO168)</f>
        <v>0</v>
      </c>
      <c r="AM164" s="302"/>
      <c r="AN164" s="302"/>
      <c r="AO164" s="303"/>
      <c r="AP164" s="301">
        <f>SUM(AP165:AS168)</f>
        <v>0</v>
      </c>
      <c r="AQ164" s="302"/>
      <c r="AR164" s="302"/>
      <c r="AS164" s="303"/>
      <c r="AT164" s="8"/>
      <c r="AU164" s="8"/>
    </row>
    <row r="165" spans="1:47" hidden="1" x14ac:dyDescent="0.2">
      <c r="A165" s="350" t="s">
        <v>334</v>
      </c>
      <c r="B165" s="351"/>
      <c r="C165" s="351"/>
      <c r="D165" s="351"/>
      <c r="E165" s="351"/>
      <c r="F165" s="351"/>
      <c r="G165" s="351"/>
      <c r="H165" s="351"/>
      <c r="I165" s="352"/>
      <c r="J165" s="331"/>
      <c r="K165" s="332"/>
      <c r="L165" s="333"/>
      <c r="M165" s="325">
        <v>321</v>
      </c>
      <c r="N165" s="326"/>
      <c r="O165" s="327"/>
      <c r="P165" s="313">
        <f t="shared" si="3"/>
        <v>0</v>
      </c>
      <c r="Q165" s="314"/>
      <c r="R165" s="314"/>
      <c r="S165" s="314"/>
      <c r="T165" s="315"/>
      <c r="U165" s="319"/>
      <c r="V165" s="320"/>
      <c r="W165" s="320"/>
      <c r="X165" s="320"/>
      <c r="Y165" s="321"/>
      <c r="Z165" s="313"/>
      <c r="AA165" s="314"/>
      <c r="AB165" s="314"/>
      <c r="AC165" s="315"/>
      <c r="AD165" s="313"/>
      <c r="AE165" s="314"/>
      <c r="AF165" s="314"/>
      <c r="AG165" s="315"/>
      <c r="AH165" s="313"/>
      <c r="AI165" s="314"/>
      <c r="AJ165" s="314"/>
      <c r="AK165" s="315"/>
      <c r="AL165" s="331"/>
      <c r="AM165" s="332"/>
      <c r="AN165" s="332"/>
      <c r="AO165" s="333"/>
      <c r="AP165" s="331"/>
      <c r="AQ165" s="332"/>
      <c r="AR165" s="332"/>
      <c r="AS165" s="333"/>
      <c r="AT165" s="8"/>
      <c r="AU165" s="8"/>
    </row>
    <row r="166" spans="1:47" ht="38.25" hidden="1" customHeight="1" x14ac:dyDescent="0.2">
      <c r="A166" s="347" t="s">
        <v>335</v>
      </c>
      <c r="B166" s="348"/>
      <c r="C166" s="348"/>
      <c r="D166" s="348"/>
      <c r="E166" s="348"/>
      <c r="F166" s="348"/>
      <c r="G166" s="348"/>
      <c r="H166" s="348"/>
      <c r="I166" s="349"/>
      <c r="J166" s="334"/>
      <c r="K166" s="335"/>
      <c r="L166" s="336"/>
      <c r="M166" s="328"/>
      <c r="N166" s="329"/>
      <c r="O166" s="330"/>
      <c r="P166" s="316">
        <f t="shared" si="3"/>
        <v>0</v>
      </c>
      <c r="Q166" s="317"/>
      <c r="R166" s="317"/>
      <c r="S166" s="317"/>
      <c r="T166" s="318"/>
      <c r="U166" s="322"/>
      <c r="V166" s="323"/>
      <c r="W166" s="323"/>
      <c r="X166" s="323"/>
      <c r="Y166" s="324"/>
      <c r="Z166" s="316"/>
      <c r="AA166" s="317"/>
      <c r="AB166" s="317"/>
      <c r="AC166" s="318"/>
      <c r="AD166" s="316"/>
      <c r="AE166" s="317"/>
      <c r="AF166" s="317"/>
      <c r="AG166" s="318"/>
      <c r="AH166" s="316"/>
      <c r="AI166" s="317"/>
      <c r="AJ166" s="317"/>
      <c r="AK166" s="318"/>
      <c r="AL166" s="334"/>
      <c r="AM166" s="335"/>
      <c r="AN166" s="335"/>
      <c r="AO166" s="336"/>
      <c r="AP166" s="334"/>
      <c r="AQ166" s="335"/>
      <c r="AR166" s="335"/>
      <c r="AS166" s="336"/>
      <c r="AT166" s="8"/>
      <c r="AU166" s="8"/>
    </row>
    <row r="167" spans="1:47" hidden="1" x14ac:dyDescent="0.2">
      <c r="A167" s="309" t="s">
        <v>336</v>
      </c>
      <c r="B167" s="310"/>
      <c r="C167" s="310"/>
      <c r="D167" s="310"/>
      <c r="E167" s="310"/>
      <c r="F167" s="310"/>
      <c r="G167" s="310"/>
      <c r="H167" s="310"/>
      <c r="I167" s="311"/>
      <c r="J167" s="301"/>
      <c r="K167" s="302"/>
      <c r="L167" s="303"/>
      <c r="M167" s="304">
        <v>340</v>
      </c>
      <c r="N167" s="305"/>
      <c r="O167" s="306"/>
      <c r="P167" s="295">
        <f t="shared" si="3"/>
        <v>0</v>
      </c>
      <c r="Q167" s="296"/>
      <c r="R167" s="296"/>
      <c r="S167" s="296"/>
      <c r="T167" s="297"/>
      <c r="U167" s="353"/>
      <c r="V167" s="354"/>
      <c r="W167" s="354"/>
      <c r="X167" s="354"/>
      <c r="Y167" s="355"/>
      <c r="Z167" s="295"/>
      <c r="AA167" s="296"/>
      <c r="AB167" s="296"/>
      <c r="AC167" s="297"/>
      <c r="AD167" s="295"/>
      <c r="AE167" s="296"/>
      <c r="AF167" s="296"/>
      <c r="AG167" s="297"/>
      <c r="AH167" s="295"/>
      <c r="AI167" s="296"/>
      <c r="AJ167" s="296"/>
      <c r="AK167" s="297"/>
      <c r="AL167" s="301"/>
      <c r="AM167" s="302"/>
      <c r="AN167" s="302"/>
      <c r="AO167" s="303"/>
      <c r="AP167" s="301"/>
      <c r="AQ167" s="302"/>
      <c r="AR167" s="302"/>
      <c r="AS167" s="303"/>
      <c r="AT167" s="8"/>
      <c r="AU167" s="8"/>
    </row>
    <row r="168" spans="1:47" hidden="1" x14ac:dyDescent="0.2">
      <c r="A168" s="309" t="s">
        <v>337</v>
      </c>
      <c r="B168" s="310"/>
      <c r="C168" s="310"/>
      <c r="D168" s="310"/>
      <c r="E168" s="310"/>
      <c r="F168" s="310"/>
      <c r="G168" s="310"/>
      <c r="H168" s="310"/>
      <c r="I168" s="311"/>
      <c r="J168" s="301"/>
      <c r="K168" s="302"/>
      <c r="L168" s="303"/>
      <c r="M168" s="304">
        <v>350</v>
      </c>
      <c r="N168" s="305"/>
      <c r="O168" s="306"/>
      <c r="P168" s="295">
        <f t="shared" si="3"/>
        <v>0</v>
      </c>
      <c r="Q168" s="296"/>
      <c r="R168" s="296"/>
      <c r="S168" s="296"/>
      <c r="T168" s="297"/>
      <c r="U168" s="353"/>
      <c r="V168" s="354"/>
      <c r="W168" s="354"/>
      <c r="X168" s="354"/>
      <c r="Y168" s="355"/>
      <c r="Z168" s="295"/>
      <c r="AA168" s="296"/>
      <c r="AB168" s="296"/>
      <c r="AC168" s="297"/>
      <c r="AD168" s="295"/>
      <c r="AE168" s="296"/>
      <c r="AF168" s="296"/>
      <c r="AG168" s="297"/>
      <c r="AH168" s="295"/>
      <c r="AI168" s="296"/>
      <c r="AJ168" s="296"/>
      <c r="AK168" s="297"/>
      <c r="AL168" s="301"/>
      <c r="AM168" s="302"/>
      <c r="AN168" s="302"/>
      <c r="AO168" s="303"/>
      <c r="AP168" s="301"/>
      <c r="AQ168" s="302"/>
      <c r="AR168" s="302"/>
      <c r="AS168" s="303"/>
      <c r="AT168" s="8"/>
      <c r="AU168" s="8"/>
    </row>
    <row r="169" spans="1:47" hidden="1" x14ac:dyDescent="0.2">
      <c r="A169" s="309" t="s">
        <v>338</v>
      </c>
      <c r="B169" s="310"/>
      <c r="C169" s="310"/>
      <c r="D169" s="310"/>
      <c r="E169" s="310"/>
      <c r="F169" s="310"/>
      <c r="G169" s="310"/>
      <c r="H169" s="310"/>
      <c r="I169" s="311"/>
      <c r="J169" s="301"/>
      <c r="K169" s="302"/>
      <c r="L169" s="303"/>
      <c r="M169" s="304">
        <v>830</v>
      </c>
      <c r="N169" s="305"/>
      <c r="O169" s="306"/>
      <c r="P169" s="295">
        <f t="shared" si="3"/>
        <v>0</v>
      </c>
      <c r="Q169" s="296"/>
      <c r="R169" s="296"/>
      <c r="S169" s="296"/>
      <c r="T169" s="297"/>
      <c r="U169" s="295">
        <f>U170</f>
        <v>0</v>
      </c>
      <c r="V169" s="296"/>
      <c r="W169" s="296"/>
      <c r="X169" s="296"/>
      <c r="Y169" s="297"/>
      <c r="Z169" s="295">
        <f>Z170</f>
        <v>0</v>
      </c>
      <c r="AA169" s="296"/>
      <c r="AB169" s="296"/>
      <c r="AC169" s="297"/>
      <c r="AD169" s="295">
        <f>AD170</f>
        <v>0</v>
      </c>
      <c r="AE169" s="296"/>
      <c r="AF169" s="296"/>
      <c r="AG169" s="297"/>
      <c r="AH169" s="295">
        <f>AH170</f>
        <v>0</v>
      </c>
      <c r="AI169" s="296"/>
      <c r="AJ169" s="296"/>
      <c r="AK169" s="297"/>
      <c r="AL169" s="295">
        <f>AL170</f>
        <v>0</v>
      </c>
      <c r="AM169" s="296"/>
      <c r="AN169" s="296"/>
      <c r="AO169" s="297"/>
      <c r="AP169" s="295">
        <f>AP170</f>
        <v>0</v>
      </c>
      <c r="AQ169" s="296"/>
      <c r="AR169" s="296"/>
      <c r="AS169" s="297"/>
      <c r="AT169" s="8"/>
      <c r="AU169" s="8"/>
    </row>
    <row r="170" spans="1:47" hidden="1" x14ac:dyDescent="0.2">
      <c r="A170" s="350" t="s">
        <v>339</v>
      </c>
      <c r="B170" s="351"/>
      <c r="C170" s="351"/>
      <c r="D170" s="351"/>
      <c r="E170" s="351"/>
      <c r="F170" s="351"/>
      <c r="G170" s="351"/>
      <c r="H170" s="351"/>
      <c r="I170" s="352"/>
      <c r="J170" s="331"/>
      <c r="K170" s="332"/>
      <c r="L170" s="333"/>
      <c r="M170" s="325">
        <v>831</v>
      </c>
      <c r="N170" s="326"/>
      <c r="O170" s="327"/>
      <c r="P170" s="313">
        <f t="shared" si="3"/>
        <v>0</v>
      </c>
      <c r="Q170" s="314"/>
      <c r="R170" s="314"/>
      <c r="S170" s="314"/>
      <c r="T170" s="315"/>
      <c r="U170" s="319"/>
      <c r="V170" s="320"/>
      <c r="W170" s="320"/>
      <c r="X170" s="320"/>
      <c r="Y170" s="321"/>
      <c r="Z170" s="313"/>
      <c r="AA170" s="314"/>
      <c r="AB170" s="314"/>
      <c r="AC170" s="315"/>
      <c r="AD170" s="313"/>
      <c r="AE170" s="314"/>
      <c r="AF170" s="314"/>
      <c r="AG170" s="315"/>
      <c r="AH170" s="313"/>
      <c r="AI170" s="314"/>
      <c r="AJ170" s="314"/>
      <c r="AK170" s="315"/>
      <c r="AL170" s="331"/>
      <c r="AM170" s="332"/>
      <c r="AN170" s="332"/>
      <c r="AO170" s="333"/>
      <c r="AP170" s="331"/>
      <c r="AQ170" s="332"/>
      <c r="AR170" s="332"/>
      <c r="AS170" s="333"/>
      <c r="AT170" s="8"/>
      <c r="AU170" s="8"/>
    </row>
    <row r="171" spans="1:47" ht="114" hidden="1" customHeight="1" x14ac:dyDescent="0.2">
      <c r="A171" s="347" t="s">
        <v>340</v>
      </c>
      <c r="B171" s="348"/>
      <c r="C171" s="348"/>
      <c r="D171" s="348"/>
      <c r="E171" s="348"/>
      <c r="F171" s="348"/>
      <c r="G171" s="348"/>
      <c r="H171" s="348"/>
      <c r="I171" s="349"/>
      <c r="J171" s="334"/>
      <c r="K171" s="335"/>
      <c r="L171" s="336"/>
      <c r="M171" s="328"/>
      <c r="N171" s="329"/>
      <c r="O171" s="330"/>
      <c r="P171" s="316">
        <f t="shared" si="3"/>
        <v>0</v>
      </c>
      <c r="Q171" s="317"/>
      <c r="R171" s="317"/>
      <c r="S171" s="317"/>
      <c r="T171" s="318"/>
      <c r="U171" s="322"/>
      <c r="V171" s="323"/>
      <c r="W171" s="323"/>
      <c r="X171" s="323"/>
      <c r="Y171" s="324"/>
      <c r="Z171" s="316"/>
      <c r="AA171" s="317"/>
      <c r="AB171" s="317"/>
      <c r="AC171" s="318"/>
      <c r="AD171" s="316"/>
      <c r="AE171" s="317"/>
      <c r="AF171" s="317"/>
      <c r="AG171" s="318"/>
      <c r="AH171" s="316"/>
      <c r="AI171" s="317"/>
      <c r="AJ171" s="317"/>
      <c r="AK171" s="318"/>
      <c r="AL171" s="334"/>
      <c r="AM171" s="335"/>
      <c r="AN171" s="335"/>
      <c r="AO171" s="336"/>
      <c r="AP171" s="334"/>
      <c r="AQ171" s="335"/>
      <c r="AR171" s="335"/>
      <c r="AS171" s="336"/>
      <c r="AT171" s="8"/>
      <c r="AU171" s="8"/>
    </row>
    <row r="172" spans="1:47" ht="27" hidden="1" customHeight="1" x14ac:dyDescent="0.2">
      <c r="A172" s="309" t="s">
        <v>341</v>
      </c>
      <c r="B172" s="310"/>
      <c r="C172" s="310"/>
      <c r="D172" s="310"/>
      <c r="E172" s="310"/>
      <c r="F172" s="310"/>
      <c r="G172" s="310"/>
      <c r="H172" s="310"/>
      <c r="I172" s="311"/>
      <c r="J172" s="304">
        <v>230</v>
      </c>
      <c r="K172" s="305"/>
      <c r="L172" s="306"/>
      <c r="M172" s="304">
        <v>850</v>
      </c>
      <c r="N172" s="305"/>
      <c r="O172" s="306"/>
      <c r="P172" s="295">
        <f t="shared" si="3"/>
        <v>0</v>
      </c>
      <c r="Q172" s="296"/>
      <c r="R172" s="296"/>
      <c r="S172" s="296"/>
      <c r="T172" s="297"/>
      <c r="U172" s="295">
        <f>SUM(U173:Y176)</f>
        <v>0</v>
      </c>
      <c r="V172" s="296"/>
      <c r="W172" s="296"/>
      <c r="X172" s="296"/>
      <c r="Y172" s="297"/>
      <c r="Z172" s="295">
        <f>SUM(Z173:AC176)</f>
        <v>0</v>
      </c>
      <c r="AA172" s="296"/>
      <c r="AB172" s="296"/>
      <c r="AC172" s="297"/>
      <c r="AD172" s="295">
        <f>SUM(AD173:AG176)</f>
        <v>0</v>
      </c>
      <c r="AE172" s="296"/>
      <c r="AF172" s="296"/>
      <c r="AG172" s="297"/>
      <c r="AH172" s="301">
        <f>SUM(AH173:AK176)</f>
        <v>0</v>
      </c>
      <c r="AI172" s="302"/>
      <c r="AJ172" s="302"/>
      <c r="AK172" s="303"/>
      <c r="AL172" s="301">
        <f>SUM(AL173:AO176)</f>
        <v>0</v>
      </c>
      <c r="AM172" s="302"/>
      <c r="AN172" s="302"/>
      <c r="AO172" s="303"/>
      <c r="AP172" s="301">
        <f>SUM(AP173:AS176)</f>
        <v>0</v>
      </c>
      <c r="AQ172" s="302"/>
      <c r="AR172" s="302"/>
      <c r="AS172" s="303"/>
      <c r="AT172" s="8"/>
      <c r="AU172" s="8"/>
    </row>
    <row r="173" spans="1:47" hidden="1" x14ac:dyDescent="0.2">
      <c r="A173" s="350" t="s">
        <v>339</v>
      </c>
      <c r="B173" s="351"/>
      <c r="C173" s="351"/>
      <c r="D173" s="351"/>
      <c r="E173" s="351"/>
      <c r="F173" s="351"/>
      <c r="G173" s="351"/>
      <c r="H173" s="351"/>
      <c r="I173" s="352"/>
      <c r="J173" s="331"/>
      <c r="K173" s="332"/>
      <c r="L173" s="333"/>
      <c r="M173" s="325">
        <v>851</v>
      </c>
      <c r="N173" s="326"/>
      <c r="O173" s="327"/>
      <c r="P173" s="313">
        <f t="shared" si="3"/>
        <v>0</v>
      </c>
      <c r="Q173" s="314"/>
      <c r="R173" s="314"/>
      <c r="S173" s="314"/>
      <c r="T173" s="315"/>
      <c r="U173" s="319"/>
      <c r="V173" s="320"/>
      <c r="W173" s="320"/>
      <c r="X173" s="320"/>
      <c r="Y173" s="321"/>
      <c r="Z173" s="313"/>
      <c r="AA173" s="314"/>
      <c r="AB173" s="314"/>
      <c r="AC173" s="315"/>
      <c r="AD173" s="313"/>
      <c r="AE173" s="314"/>
      <c r="AF173" s="314"/>
      <c r="AG173" s="315"/>
      <c r="AH173" s="313"/>
      <c r="AI173" s="314"/>
      <c r="AJ173" s="314"/>
      <c r="AK173" s="315"/>
      <c r="AL173" s="331"/>
      <c r="AM173" s="332"/>
      <c r="AN173" s="332"/>
      <c r="AO173" s="333"/>
      <c r="AP173" s="331"/>
      <c r="AQ173" s="332"/>
      <c r="AR173" s="332"/>
      <c r="AS173" s="333"/>
      <c r="AT173" s="8"/>
      <c r="AU173" s="8"/>
    </row>
    <row r="174" spans="1:47" ht="25.5" hidden="1" customHeight="1" x14ac:dyDescent="0.2">
      <c r="A174" s="347" t="s">
        <v>342</v>
      </c>
      <c r="B174" s="348"/>
      <c r="C174" s="348"/>
      <c r="D174" s="348"/>
      <c r="E174" s="348"/>
      <c r="F174" s="348"/>
      <c r="G174" s="348"/>
      <c r="H174" s="348"/>
      <c r="I174" s="349"/>
      <c r="J174" s="334"/>
      <c r="K174" s="335"/>
      <c r="L174" s="336"/>
      <c r="M174" s="328"/>
      <c r="N174" s="329"/>
      <c r="O174" s="330"/>
      <c r="P174" s="316">
        <f t="shared" si="3"/>
        <v>0</v>
      </c>
      <c r="Q174" s="317"/>
      <c r="R174" s="317"/>
      <c r="S174" s="317"/>
      <c r="T174" s="318"/>
      <c r="U174" s="322"/>
      <c r="V174" s="323"/>
      <c r="W174" s="323"/>
      <c r="X174" s="323"/>
      <c r="Y174" s="324"/>
      <c r="Z174" s="316"/>
      <c r="AA174" s="317"/>
      <c r="AB174" s="317"/>
      <c r="AC174" s="318"/>
      <c r="AD174" s="316"/>
      <c r="AE174" s="317"/>
      <c r="AF174" s="317"/>
      <c r="AG174" s="318"/>
      <c r="AH174" s="316"/>
      <c r="AI174" s="317"/>
      <c r="AJ174" s="317"/>
      <c r="AK174" s="318"/>
      <c r="AL174" s="334"/>
      <c r="AM174" s="335"/>
      <c r="AN174" s="335"/>
      <c r="AO174" s="336"/>
      <c r="AP174" s="334"/>
      <c r="AQ174" s="335"/>
      <c r="AR174" s="335"/>
      <c r="AS174" s="336"/>
      <c r="AT174" s="8"/>
      <c r="AU174" s="8"/>
    </row>
    <row r="175" spans="1:47" hidden="1" x14ac:dyDescent="0.2">
      <c r="A175" s="309" t="s">
        <v>343</v>
      </c>
      <c r="B175" s="310"/>
      <c r="C175" s="310"/>
      <c r="D175" s="310"/>
      <c r="E175" s="310"/>
      <c r="F175" s="310"/>
      <c r="G175" s="310"/>
      <c r="H175" s="310"/>
      <c r="I175" s="311"/>
      <c r="J175" s="301"/>
      <c r="K175" s="302"/>
      <c r="L175" s="303"/>
      <c r="M175" s="304">
        <v>852</v>
      </c>
      <c r="N175" s="305"/>
      <c r="O175" s="306"/>
      <c r="P175" s="295">
        <f t="shared" si="3"/>
        <v>0</v>
      </c>
      <c r="Q175" s="296"/>
      <c r="R175" s="296"/>
      <c r="S175" s="296"/>
      <c r="T175" s="297"/>
      <c r="U175" s="353"/>
      <c r="V175" s="354"/>
      <c r="W175" s="354"/>
      <c r="X175" s="354"/>
      <c r="Y175" s="355"/>
      <c r="Z175" s="295"/>
      <c r="AA175" s="296"/>
      <c r="AB175" s="296"/>
      <c r="AC175" s="297"/>
      <c r="AD175" s="295"/>
      <c r="AE175" s="296"/>
      <c r="AF175" s="296"/>
      <c r="AG175" s="297"/>
      <c r="AH175" s="295"/>
      <c r="AI175" s="296"/>
      <c r="AJ175" s="296"/>
      <c r="AK175" s="297"/>
      <c r="AL175" s="301"/>
      <c r="AM175" s="302"/>
      <c r="AN175" s="302"/>
      <c r="AO175" s="303"/>
      <c r="AP175" s="301"/>
      <c r="AQ175" s="302"/>
      <c r="AR175" s="302"/>
      <c r="AS175" s="303"/>
      <c r="AT175" s="8"/>
      <c r="AU175" s="8"/>
    </row>
    <row r="176" spans="1:47" ht="12.75" hidden="1" customHeight="1" x14ac:dyDescent="0.2">
      <c r="A176" s="309" t="s">
        <v>344</v>
      </c>
      <c r="B176" s="310"/>
      <c r="C176" s="310"/>
      <c r="D176" s="310"/>
      <c r="E176" s="310"/>
      <c r="F176" s="310"/>
      <c r="G176" s="310"/>
      <c r="H176" s="310"/>
      <c r="I176" s="311"/>
      <c r="J176" s="301"/>
      <c r="K176" s="302"/>
      <c r="L176" s="303"/>
      <c r="M176" s="304">
        <v>853</v>
      </c>
      <c r="N176" s="305"/>
      <c r="O176" s="306"/>
      <c r="P176" s="295">
        <f t="shared" si="3"/>
        <v>0</v>
      </c>
      <c r="Q176" s="296"/>
      <c r="R176" s="296"/>
      <c r="S176" s="296"/>
      <c r="T176" s="297"/>
      <c r="U176" s="353"/>
      <c r="V176" s="354"/>
      <c r="W176" s="354"/>
      <c r="X176" s="354"/>
      <c r="Y176" s="355"/>
      <c r="Z176" s="295"/>
      <c r="AA176" s="296"/>
      <c r="AB176" s="296"/>
      <c r="AC176" s="297"/>
      <c r="AD176" s="295"/>
      <c r="AE176" s="296"/>
      <c r="AF176" s="296"/>
      <c r="AG176" s="297"/>
      <c r="AH176" s="295"/>
      <c r="AI176" s="296"/>
      <c r="AJ176" s="296"/>
      <c r="AK176" s="297"/>
      <c r="AL176" s="301"/>
      <c r="AM176" s="302"/>
      <c r="AN176" s="302"/>
      <c r="AO176" s="303"/>
      <c r="AP176" s="301"/>
      <c r="AQ176" s="302"/>
      <c r="AR176" s="302"/>
      <c r="AS176" s="303"/>
      <c r="AT176" s="8"/>
      <c r="AU176" s="8"/>
    </row>
    <row r="177" spans="1:47" ht="25.5" hidden="1" customHeight="1" x14ac:dyDescent="0.2">
      <c r="A177" s="309" t="s">
        <v>345</v>
      </c>
      <c r="B177" s="310"/>
      <c r="C177" s="310"/>
      <c r="D177" s="310"/>
      <c r="E177" s="310"/>
      <c r="F177" s="310"/>
      <c r="G177" s="310"/>
      <c r="H177" s="310"/>
      <c r="I177" s="311"/>
      <c r="J177" s="304">
        <v>260</v>
      </c>
      <c r="K177" s="305"/>
      <c r="L177" s="306"/>
      <c r="M177" s="301" t="s">
        <v>49</v>
      </c>
      <c r="N177" s="302"/>
      <c r="O177" s="303"/>
      <c r="P177" s="295">
        <f t="shared" si="3"/>
        <v>0</v>
      </c>
      <c r="Q177" s="296"/>
      <c r="R177" s="296"/>
      <c r="S177" s="296"/>
      <c r="T177" s="297"/>
      <c r="U177" s="295">
        <f>U178</f>
        <v>0</v>
      </c>
      <c r="V177" s="296"/>
      <c r="W177" s="296"/>
      <c r="X177" s="296"/>
      <c r="Y177" s="297"/>
      <c r="Z177" s="295">
        <f>Z178</f>
        <v>0</v>
      </c>
      <c r="AA177" s="296"/>
      <c r="AB177" s="296"/>
      <c r="AC177" s="297"/>
      <c r="AD177" s="295">
        <f>AD178</f>
        <v>0</v>
      </c>
      <c r="AE177" s="296"/>
      <c r="AF177" s="296"/>
      <c r="AG177" s="297"/>
      <c r="AH177" s="301">
        <f>AH178</f>
        <v>0</v>
      </c>
      <c r="AI177" s="302"/>
      <c r="AJ177" s="302"/>
      <c r="AK177" s="303"/>
      <c r="AL177" s="301">
        <f>AL178</f>
        <v>0</v>
      </c>
      <c r="AM177" s="302"/>
      <c r="AN177" s="302"/>
      <c r="AO177" s="303"/>
      <c r="AP177" s="301">
        <f>AP178</f>
        <v>0</v>
      </c>
      <c r="AQ177" s="302"/>
      <c r="AR177" s="302"/>
      <c r="AS177" s="303"/>
      <c r="AT177" s="8"/>
      <c r="AU177" s="8"/>
    </row>
    <row r="178" spans="1:47" hidden="1" x14ac:dyDescent="0.2">
      <c r="A178" s="350" t="s">
        <v>339</v>
      </c>
      <c r="B178" s="351"/>
      <c r="C178" s="351"/>
      <c r="D178" s="351"/>
      <c r="E178" s="351"/>
      <c r="F178" s="351"/>
      <c r="G178" s="351"/>
      <c r="H178" s="351"/>
      <c r="I178" s="352"/>
      <c r="J178" s="331"/>
      <c r="K178" s="332"/>
      <c r="L178" s="333"/>
      <c r="M178" s="325">
        <v>244</v>
      </c>
      <c r="N178" s="326"/>
      <c r="O178" s="327"/>
      <c r="P178" s="313">
        <f t="shared" si="3"/>
        <v>0</v>
      </c>
      <c r="Q178" s="314"/>
      <c r="R178" s="314"/>
      <c r="S178" s="314"/>
      <c r="T178" s="315"/>
      <c r="U178" s="319"/>
      <c r="V178" s="320"/>
      <c r="W178" s="320"/>
      <c r="X178" s="320"/>
      <c r="Y178" s="321"/>
      <c r="Z178" s="313"/>
      <c r="AA178" s="314"/>
      <c r="AB178" s="314"/>
      <c r="AC178" s="315"/>
      <c r="AD178" s="313"/>
      <c r="AE178" s="314"/>
      <c r="AF178" s="314"/>
      <c r="AG178" s="315"/>
      <c r="AH178" s="313"/>
      <c r="AI178" s="314"/>
      <c r="AJ178" s="314"/>
      <c r="AK178" s="315"/>
      <c r="AL178" s="331"/>
      <c r="AM178" s="332"/>
      <c r="AN178" s="332"/>
      <c r="AO178" s="333"/>
      <c r="AP178" s="331"/>
      <c r="AQ178" s="332"/>
      <c r="AR178" s="332"/>
      <c r="AS178" s="333"/>
      <c r="AT178" s="8"/>
      <c r="AU178" s="8"/>
    </row>
    <row r="179" spans="1:47" ht="38.25" hidden="1" customHeight="1" x14ac:dyDescent="0.2">
      <c r="A179" s="347" t="s">
        <v>346</v>
      </c>
      <c r="B179" s="348"/>
      <c r="C179" s="348"/>
      <c r="D179" s="348"/>
      <c r="E179" s="348"/>
      <c r="F179" s="348"/>
      <c r="G179" s="348"/>
      <c r="H179" s="348"/>
      <c r="I179" s="349"/>
      <c r="J179" s="334"/>
      <c r="K179" s="335"/>
      <c r="L179" s="336"/>
      <c r="M179" s="328"/>
      <c r="N179" s="329"/>
      <c r="O179" s="330"/>
      <c r="P179" s="316">
        <f t="shared" si="3"/>
        <v>0</v>
      </c>
      <c r="Q179" s="317"/>
      <c r="R179" s="317"/>
      <c r="S179" s="317"/>
      <c r="T179" s="318"/>
      <c r="U179" s="322"/>
      <c r="V179" s="323"/>
      <c r="W179" s="323"/>
      <c r="X179" s="323"/>
      <c r="Y179" s="324"/>
      <c r="Z179" s="316"/>
      <c r="AA179" s="317"/>
      <c r="AB179" s="317"/>
      <c r="AC179" s="318"/>
      <c r="AD179" s="316"/>
      <c r="AE179" s="317"/>
      <c r="AF179" s="317"/>
      <c r="AG179" s="318"/>
      <c r="AH179" s="316"/>
      <c r="AI179" s="317"/>
      <c r="AJ179" s="317"/>
      <c r="AK179" s="318"/>
      <c r="AL179" s="334"/>
      <c r="AM179" s="335"/>
      <c r="AN179" s="335"/>
      <c r="AO179" s="336"/>
      <c r="AP179" s="334"/>
      <c r="AQ179" s="335"/>
      <c r="AR179" s="335"/>
      <c r="AS179" s="336"/>
      <c r="AT179" s="8"/>
      <c r="AU179" s="8"/>
    </row>
    <row r="180" spans="1:47" s="10" customFormat="1" hidden="1" x14ac:dyDescent="0.2">
      <c r="A180" s="343" t="s">
        <v>51</v>
      </c>
      <c r="B180" s="344"/>
      <c r="C180" s="344"/>
      <c r="D180" s="344"/>
      <c r="E180" s="344"/>
      <c r="F180" s="344"/>
      <c r="G180" s="344"/>
      <c r="H180" s="344"/>
      <c r="I180" s="345"/>
      <c r="J180" s="304">
        <v>500</v>
      </c>
      <c r="K180" s="305"/>
      <c r="L180" s="306"/>
      <c r="M180" s="301" t="s">
        <v>49</v>
      </c>
      <c r="N180" s="302"/>
      <c r="O180" s="303"/>
      <c r="P180" s="295">
        <f t="shared" si="3"/>
        <v>0</v>
      </c>
      <c r="Q180" s="296"/>
      <c r="R180" s="296"/>
      <c r="S180" s="296"/>
      <c r="T180" s="297"/>
      <c r="U180" s="427">
        <f>U132</f>
        <v>0</v>
      </c>
      <c r="V180" s="354"/>
      <c r="W180" s="354"/>
      <c r="X180" s="354"/>
      <c r="Y180" s="355"/>
      <c r="Z180" s="295">
        <f>Z132</f>
        <v>0</v>
      </c>
      <c r="AA180" s="296"/>
      <c r="AB180" s="296"/>
      <c r="AC180" s="297"/>
      <c r="AD180" s="295">
        <f>AD132</f>
        <v>0</v>
      </c>
      <c r="AE180" s="296"/>
      <c r="AF180" s="296"/>
      <c r="AG180" s="297"/>
      <c r="AH180" s="295">
        <f>AH132</f>
        <v>0</v>
      </c>
      <c r="AI180" s="296"/>
      <c r="AJ180" s="296"/>
      <c r="AK180" s="297"/>
      <c r="AL180" s="301">
        <f>AL132</f>
        <v>0</v>
      </c>
      <c r="AM180" s="302"/>
      <c r="AN180" s="302"/>
      <c r="AO180" s="303"/>
      <c r="AP180" s="301">
        <f>AP132</f>
        <v>0</v>
      </c>
      <c r="AQ180" s="302"/>
      <c r="AR180" s="302"/>
      <c r="AS180" s="303"/>
      <c r="AT180" s="9"/>
      <c r="AU180" s="9"/>
    </row>
    <row r="181" spans="1:47" hidden="1" x14ac:dyDescent="0.2">
      <c r="A181" s="343" t="s">
        <v>52</v>
      </c>
      <c r="B181" s="344"/>
      <c r="C181" s="344"/>
      <c r="D181" s="344"/>
      <c r="E181" s="344"/>
      <c r="F181" s="344"/>
      <c r="G181" s="344"/>
      <c r="H181" s="344"/>
      <c r="I181" s="345"/>
      <c r="J181" s="304">
        <v>600</v>
      </c>
      <c r="K181" s="305"/>
      <c r="L181" s="306"/>
      <c r="M181" s="301" t="s">
        <v>49</v>
      </c>
      <c r="N181" s="302"/>
      <c r="O181" s="303"/>
      <c r="P181" s="295">
        <f>SUM(U181:AS181)</f>
        <v>0</v>
      </c>
      <c r="Q181" s="296"/>
      <c r="R181" s="296"/>
      <c r="S181" s="296"/>
      <c r="T181" s="297"/>
      <c r="U181" s="295">
        <f>U180+U139-U154</f>
        <v>0</v>
      </c>
      <c r="V181" s="296"/>
      <c r="W181" s="296"/>
      <c r="X181" s="296"/>
      <c r="Y181" s="297"/>
      <c r="Z181" s="295">
        <f>Z180+Z139-Z154</f>
        <v>0</v>
      </c>
      <c r="AA181" s="296"/>
      <c r="AB181" s="296"/>
      <c r="AC181" s="297"/>
      <c r="AD181" s="295">
        <f>AD180+AD139-AD154</f>
        <v>0</v>
      </c>
      <c r="AE181" s="296"/>
      <c r="AF181" s="296"/>
      <c r="AG181" s="297"/>
      <c r="AH181" s="301">
        <f>AH180+AH139-AH154</f>
        <v>0</v>
      </c>
      <c r="AI181" s="302"/>
      <c r="AJ181" s="302"/>
      <c r="AK181" s="303"/>
      <c r="AL181" s="301">
        <f>AL180+AL139-AL154</f>
        <v>0</v>
      </c>
      <c r="AM181" s="302"/>
      <c r="AN181" s="302"/>
      <c r="AO181" s="303"/>
      <c r="AP181" s="301">
        <f>AP180+AP139-AP154</f>
        <v>0</v>
      </c>
      <c r="AQ181" s="302"/>
      <c r="AR181" s="302"/>
      <c r="AS181" s="303"/>
      <c r="AT181" s="8"/>
      <c r="AU181" s="8"/>
    </row>
    <row r="182" spans="1:47" ht="12.75" customHeight="1" x14ac:dyDescent="0.2">
      <c r="A182" s="392" t="s">
        <v>23</v>
      </c>
      <c r="B182" s="392"/>
      <c r="C182" s="392"/>
      <c r="D182" s="392"/>
      <c r="E182" s="392"/>
      <c r="F182" s="392"/>
      <c r="G182" s="392"/>
      <c r="H182" s="392"/>
      <c r="I182" s="392"/>
      <c r="J182" s="359" t="s">
        <v>40</v>
      </c>
      <c r="K182" s="359"/>
      <c r="L182" s="359"/>
      <c r="M182" s="359" t="s">
        <v>41</v>
      </c>
      <c r="N182" s="359"/>
      <c r="O182" s="359"/>
      <c r="P182" s="358" t="s">
        <v>79</v>
      </c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  <c r="AA182" s="358"/>
      <c r="AB182" s="358"/>
      <c r="AC182" s="358"/>
      <c r="AD182" s="358"/>
      <c r="AE182" s="358"/>
      <c r="AF182" s="358"/>
      <c r="AG182" s="358"/>
      <c r="AH182" s="358"/>
      <c r="AI182" s="358"/>
      <c r="AJ182" s="358"/>
      <c r="AK182" s="358"/>
      <c r="AL182" s="358"/>
      <c r="AM182" s="358"/>
      <c r="AN182" s="358"/>
      <c r="AO182" s="358"/>
      <c r="AP182" s="358"/>
      <c r="AQ182" s="358"/>
      <c r="AR182" s="358"/>
      <c r="AS182" s="358"/>
    </row>
    <row r="183" spans="1:47" ht="12.75" customHeight="1" x14ac:dyDescent="0.2">
      <c r="A183" s="392"/>
      <c r="B183" s="392"/>
      <c r="C183" s="392"/>
      <c r="D183" s="392"/>
      <c r="E183" s="392"/>
      <c r="F183" s="392"/>
      <c r="G183" s="392"/>
      <c r="H183" s="392"/>
      <c r="I183" s="392"/>
      <c r="J183" s="359"/>
      <c r="K183" s="359"/>
      <c r="L183" s="359"/>
      <c r="M183" s="359"/>
      <c r="N183" s="359"/>
      <c r="O183" s="359"/>
      <c r="P183" s="358" t="s">
        <v>42</v>
      </c>
      <c r="Q183" s="358"/>
      <c r="R183" s="358"/>
      <c r="S183" s="358"/>
      <c r="T183" s="358"/>
      <c r="U183" s="358" t="s">
        <v>28</v>
      </c>
      <c r="V183" s="358"/>
      <c r="W183" s="358"/>
      <c r="X183" s="358"/>
      <c r="Y183" s="358"/>
      <c r="Z183" s="358"/>
      <c r="AA183" s="358"/>
      <c r="AB183" s="358"/>
      <c r="AC183" s="358"/>
      <c r="AD183" s="358"/>
      <c r="AE183" s="358"/>
      <c r="AF183" s="358"/>
      <c r="AG183" s="358"/>
      <c r="AH183" s="358"/>
      <c r="AI183" s="358"/>
      <c r="AJ183" s="358"/>
      <c r="AK183" s="358"/>
      <c r="AL183" s="358"/>
      <c r="AM183" s="358"/>
      <c r="AN183" s="358"/>
      <c r="AO183" s="358"/>
      <c r="AP183" s="358"/>
      <c r="AQ183" s="358"/>
      <c r="AR183" s="358"/>
      <c r="AS183" s="358"/>
    </row>
    <row r="184" spans="1:47" ht="79.5" customHeight="1" x14ac:dyDescent="0.2">
      <c r="A184" s="392"/>
      <c r="B184" s="392"/>
      <c r="C184" s="392"/>
      <c r="D184" s="392"/>
      <c r="E184" s="392"/>
      <c r="F184" s="392"/>
      <c r="G184" s="392"/>
      <c r="H184" s="392"/>
      <c r="I184" s="392"/>
      <c r="J184" s="359"/>
      <c r="K184" s="359"/>
      <c r="L184" s="359"/>
      <c r="M184" s="359"/>
      <c r="N184" s="359"/>
      <c r="O184" s="359"/>
      <c r="P184" s="358"/>
      <c r="Q184" s="358"/>
      <c r="R184" s="358"/>
      <c r="S184" s="358"/>
      <c r="T184" s="358"/>
      <c r="U184" s="481" t="s">
        <v>348</v>
      </c>
      <c r="V184" s="481"/>
      <c r="W184" s="481"/>
      <c r="X184" s="481"/>
      <c r="Y184" s="481"/>
      <c r="Z184" s="481" t="s">
        <v>43</v>
      </c>
      <c r="AA184" s="481"/>
      <c r="AB184" s="481"/>
      <c r="AC184" s="481"/>
      <c r="AD184" s="359" t="s">
        <v>44</v>
      </c>
      <c r="AE184" s="359"/>
      <c r="AF184" s="359"/>
      <c r="AG184" s="359"/>
      <c r="AH184" s="359" t="s">
        <v>45</v>
      </c>
      <c r="AI184" s="359"/>
      <c r="AJ184" s="359"/>
      <c r="AK184" s="359"/>
      <c r="AL184" s="481" t="s">
        <v>46</v>
      </c>
      <c r="AM184" s="481"/>
      <c r="AN184" s="481"/>
      <c r="AO184" s="481"/>
      <c r="AP184" s="481"/>
      <c r="AQ184" s="481"/>
      <c r="AR184" s="481"/>
      <c r="AS184" s="481"/>
    </row>
    <row r="185" spans="1:47" ht="32.25" customHeight="1" x14ac:dyDescent="0.2">
      <c r="A185" s="392"/>
      <c r="B185" s="392"/>
      <c r="C185" s="392"/>
      <c r="D185" s="392"/>
      <c r="E185" s="392"/>
      <c r="F185" s="392"/>
      <c r="G185" s="392"/>
      <c r="H185" s="392"/>
      <c r="I185" s="392"/>
      <c r="J185" s="359"/>
      <c r="K185" s="359"/>
      <c r="L185" s="359"/>
      <c r="M185" s="359"/>
      <c r="N185" s="359"/>
      <c r="O185" s="359"/>
      <c r="P185" s="358"/>
      <c r="Q185" s="358"/>
      <c r="R185" s="358"/>
      <c r="S185" s="358"/>
      <c r="T185" s="358"/>
      <c r="U185" s="481"/>
      <c r="V185" s="481"/>
      <c r="W185" s="481"/>
      <c r="X185" s="481"/>
      <c r="Y185" s="481"/>
      <c r="Z185" s="481"/>
      <c r="AA185" s="481"/>
      <c r="AB185" s="481"/>
      <c r="AC185" s="481"/>
      <c r="AD185" s="359"/>
      <c r="AE185" s="359"/>
      <c r="AF185" s="359"/>
      <c r="AG185" s="359"/>
      <c r="AH185" s="359"/>
      <c r="AI185" s="359"/>
      <c r="AJ185" s="359"/>
      <c r="AK185" s="359"/>
      <c r="AL185" s="481" t="s">
        <v>42</v>
      </c>
      <c r="AM185" s="481"/>
      <c r="AN185" s="481"/>
      <c r="AO185" s="481"/>
      <c r="AP185" s="359" t="s">
        <v>47</v>
      </c>
      <c r="AQ185" s="359"/>
      <c r="AR185" s="359"/>
      <c r="AS185" s="359"/>
    </row>
    <row r="186" spans="1:47" ht="16.149999999999999" customHeight="1" x14ac:dyDescent="0.2">
      <c r="A186" s="393">
        <v>1</v>
      </c>
      <c r="B186" s="360"/>
      <c r="C186" s="360"/>
      <c r="D186" s="360"/>
      <c r="E186" s="360"/>
      <c r="F186" s="360"/>
      <c r="G186" s="360"/>
      <c r="H186" s="360"/>
      <c r="I186" s="361"/>
      <c r="J186" s="393">
        <v>2</v>
      </c>
      <c r="K186" s="360"/>
      <c r="L186" s="360"/>
      <c r="M186" s="360">
        <v>3</v>
      </c>
      <c r="N186" s="360"/>
      <c r="O186" s="360"/>
      <c r="P186" s="360">
        <v>4</v>
      </c>
      <c r="Q186" s="360"/>
      <c r="R186" s="360"/>
      <c r="S186" s="360"/>
      <c r="T186" s="360"/>
      <c r="U186" s="360">
        <v>5</v>
      </c>
      <c r="V186" s="360"/>
      <c r="W186" s="360"/>
      <c r="X186" s="360"/>
      <c r="Y186" s="361"/>
      <c r="Z186" s="393">
        <v>6</v>
      </c>
      <c r="AA186" s="360"/>
      <c r="AB186" s="360"/>
      <c r="AC186" s="361"/>
      <c r="AD186" s="393">
        <v>7</v>
      </c>
      <c r="AE186" s="360"/>
      <c r="AF186" s="360"/>
      <c r="AG186" s="361"/>
      <c r="AH186" s="393">
        <v>8</v>
      </c>
      <c r="AI186" s="360"/>
      <c r="AJ186" s="360"/>
      <c r="AK186" s="361"/>
      <c r="AL186" s="393">
        <v>9</v>
      </c>
      <c r="AM186" s="360"/>
      <c r="AN186" s="360"/>
      <c r="AO186" s="361"/>
      <c r="AP186" s="393">
        <v>10</v>
      </c>
      <c r="AQ186" s="360"/>
      <c r="AR186" s="360"/>
      <c r="AS186" s="361"/>
    </row>
    <row r="187" spans="1:47" s="2" customFormat="1" ht="16.149999999999999" customHeight="1" x14ac:dyDescent="0.2">
      <c r="A187" s="340" t="s">
        <v>452</v>
      </c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  <c r="AD187" s="341"/>
      <c r="AE187" s="341"/>
      <c r="AF187" s="341"/>
      <c r="AG187" s="341"/>
      <c r="AH187" s="341"/>
      <c r="AI187" s="341"/>
      <c r="AJ187" s="341"/>
      <c r="AK187" s="341"/>
      <c r="AL187" s="341"/>
      <c r="AM187" s="341"/>
      <c r="AN187" s="341"/>
      <c r="AO187" s="341"/>
      <c r="AP187" s="341"/>
      <c r="AQ187" s="341"/>
      <c r="AR187" s="341"/>
      <c r="AS187" s="342"/>
    </row>
    <row r="188" spans="1:47" x14ac:dyDescent="0.2">
      <c r="A188" s="343" t="s">
        <v>48</v>
      </c>
      <c r="B188" s="344"/>
      <c r="C188" s="344"/>
      <c r="D188" s="344"/>
      <c r="E188" s="344"/>
      <c r="F188" s="344"/>
      <c r="G188" s="344"/>
      <c r="H188" s="344"/>
      <c r="I188" s="345"/>
      <c r="J188" s="294">
        <v>100</v>
      </c>
      <c r="K188" s="294"/>
      <c r="L188" s="294"/>
      <c r="M188" s="346" t="s">
        <v>49</v>
      </c>
      <c r="N188" s="346"/>
      <c r="O188" s="346"/>
      <c r="P188" s="312">
        <f>P189+P191+P192+P193+P194+P195+P196</f>
        <v>28383602.620000001</v>
      </c>
      <c r="Q188" s="312"/>
      <c r="R188" s="312"/>
      <c r="S188" s="312"/>
      <c r="T188" s="312"/>
      <c r="U188" s="312">
        <f>U191</f>
        <v>27542508.620000001</v>
      </c>
      <c r="V188" s="312"/>
      <c r="W188" s="312"/>
      <c r="X188" s="312"/>
      <c r="Y188" s="312"/>
      <c r="Z188" s="312">
        <f>Z194</f>
        <v>70522</v>
      </c>
      <c r="AA188" s="312"/>
      <c r="AB188" s="312"/>
      <c r="AC188" s="312"/>
      <c r="AD188" s="312">
        <f>AD194</f>
        <v>0</v>
      </c>
      <c r="AE188" s="312"/>
      <c r="AF188" s="312"/>
      <c r="AG188" s="312"/>
      <c r="AH188" s="288">
        <f>AH191</f>
        <v>0</v>
      </c>
      <c r="AI188" s="288"/>
      <c r="AJ188" s="288"/>
      <c r="AK188" s="288"/>
      <c r="AL188" s="312">
        <f>AL189+AL191+AL192+AL193+AL195</f>
        <v>770572</v>
      </c>
      <c r="AM188" s="312"/>
      <c r="AN188" s="312"/>
      <c r="AO188" s="312"/>
      <c r="AP188" s="288">
        <f>AP191+AP195</f>
        <v>0</v>
      </c>
      <c r="AQ188" s="288"/>
      <c r="AR188" s="288"/>
      <c r="AS188" s="288"/>
      <c r="AT188" s="8"/>
      <c r="AU188" s="8"/>
    </row>
    <row r="189" spans="1:47" x14ac:dyDescent="0.2">
      <c r="A189" s="350" t="s">
        <v>310</v>
      </c>
      <c r="B189" s="351"/>
      <c r="C189" s="351"/>
      <c r="D189" s="351"/>
      <c r="E189" s="351"/>
      <c r="F189" s="351"/>
      <c r="G189" s="351"/>
      <c r="H189" s="351"/>
      <c r="I189" s="352"/>
      <c r="J189" s="294">
        <v>110</v>
      </c>
      <c r="K189" s="294"/>
      <c r="L189" s="294"/>
      <c r="M189" s="294">
        <v>120</v>
      </c>
      <c r="N189" s="294"/>
      <c r="O189" s="294"/>
      <c r="P189" s="312">
        <f>AL189</f>
        <v>360000</v>
      </c>
      <c r="Q189" s="312"/>
      <c r="R189" s="312"/>
      <c r="S189" s="312"/>
      <c r="T189" s="312"/>
      <c r="U189" s="312" t="s">
        <v>49</v>
      </c>
      <c r="V189" s="312"/>
      <c r="W189" s="312"/>
      <c r="X189" s="312"/>
      <c r="Y189" s="312"/>
      <c r="Z189" s="312" t="s">
        <v>49</v>
      </c>
      <c r="AA189" s="312"/>
      <c r="AB189" s="312"/>
      <c r="AC189" s="312"/>
      <c r="AD189" s="312" t="s">
        <v>49</v>
      </c>
      <c r="AE189" s="312"/>
      <c r="AF189" s="312"/>
      <c r="AG189" s="312"/>
      <c r="AH189" s="288" t="s">
        <v>49</v>
      </c>
      <c r="AI189" s="288"/>
      <c r="AJ189" s="288"/>
      <c r="AK189" s="288"/>
      <c r="AL189" s="288">
        <v>360000</v>
      </c>
      <c r="AM189" s="288"/>
      <c r="AN189" s="288"/>
      <c r="AO189" s="288"/>
      <c r="AP189" s="288" t="s">
        <v>49</v>
      </c>
      <c r="AQ189" s="288"/>
      <c r="AR189" s="288"/>
      <c r="AS189" s="288"/>
      <c r="AT189" s="8"/>
      <c r="AU189" s="8"/>
    </row>
    <row r="190" spans="1:47" ht="12.75" customHeight="1" x14ac:dyDescent="0.2">
      <c r="A190" s="347" t="s">
        <v>311</v>
      </c>
      <c r="B190" s="348"/>
      <c r="C190" s="348"/>
      <c r="D190" s="348"/>
      <c r="E190" s="348"/>
      <c r="F190" s="348"/>
      <c r="G190" s="348"/>
      <c r="H190" s="348"/>
      <c r="I190" s="349"/>
      <c r="J190" s="294"/>
      <c r="K190" s="294"/>
      <c r="L190" s="294"/>
      <c r="M190" s="294"/>
      <c r="N190" s="294"/>
      <c r="O190" s="294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  <c r="AT190" s="8"/>
      <c r="AU190" s="8"/>
    </row>
    <row r="191" spans="1:47" ht="12.75" customHeight="1" x14ac:dyDescent="0.2">
      <c r="A191" s="309" t="s">
        <v>312</v>
      </c>
      <c r="B191" s="310"/>
      <c r="C191" s="310"/>
      <c r="D191" s="310"/>
      <c r="E191" s="310"/>
      <c r="F191" s="310"/>
      <c r="G191" s="310"/>
      <c r="H191" s="310"/>
      <c r="I191" s="311"/>
      <c r="J191" s="294">
        <v>120</v>
      </c>
      <c r="K191" s="294"/>
      <c r="L191" s="294"/>
      <c r="M191" s="294">
        <v>130</v>
      </c>
      <c r="N191" s="294"/>
      <c r="O191" s="294"/>
      <c r="P191" s="312">
        <f>U191+AH191+AL191+AP191</f>
        <v>27932820.620000001</v>
      </c>
      <c r="Q191" s="312"/>
      <c r="R191" s="312"/>
      <c r="S191" s="312"/>
      <c r="T191" s="312"/>
      <c r="U191" s="312">
        <f>27542508.62</f>
        <v>27542508.620000001</v>
      </c>
      <c r="V191" s="312"/>
      <c r="W191" s="312"/>
      <c r="X191" s="312"/>
      <c r="Y191" s="312"/>
      <c r="Z191" s="312" t="s">
        <v>49</v>
      </c>
      <c r="AA191" s="312"/>
      <c r="AB191" s="312"/>
      <c r="AC191" s="312"/>
      <c r="AD191" s="312" t="s">
        <v>49</v>
      </c>
      <c r="AE191" s="312"/>
      <c r="AF191" s="312"/>
      <c r="AG191" s="312"/>
      <c r="AH191" s="288"/>
      <c r="AI191" s="288"/>
      <c r="AJ191" s="288"/>
      <c r="AK191" s="288"/>
      <c r="AL191" s="288">
        <f>390312</f>
        <v>390312</v>
      </c>
      <c r="AM191" s="288"/>
      <c r="AN191" s="288"/>
      <c r="AO191" s="288"/>
      <c r="AP191" s="288"/>
      <c r="AQ191" s="288"/>
      <c r="AR191" s="288"/>
      <c r="AS191" s="288"/>
      <c r="AT191" s="251" t="s">
        <v>409</v>
      </c>
      <c r="AU191" s="8"/>
    </row>
    <row r="192" spans="1:47" ht="25.5" customHeight="1" x14ac:dyDescent="0.2">
      <c r="A192" s="309" t="s">
        <v>316</v>
      </c>
      <c r="B192" s="310"/>
      <c r="C192" s="310"/>
      <c r="D192" s="310"/>
      <c r="E192" s="310"/>
      <c r="F192" s="310"/>
      <c r="G192" s="310"/>
      <c r="H192" s="310"/>
      <c r="I192" s="311"/>
      <c r="J192" s="294">
        <v>130</v>
      </c>
      <c r="K192" s="294"/>
      <c r="L192" s="294"/>
      <c r="M192" s="294">
        <v>140</v>
      </c>
      <c r="N192" s="294"/>
      <c r="O192" s="294"/>
      <c r="P192" s="312">
        <f>AL192</f>
        <v>0</v>
      </c>
      <c r="Q192" s="312"/>
      <c r="R192" s="312"/>
      <c r="S192" s="312"/>
      <c r="T192" s="312"/>
      <c r="U192" s="312" t="s">
        <v>49</v>
      </c>
      <c r="V192" s="312"/>
      <c r="W192" s="312"/>
      <c r="X192" s="312"/>
      <c r="Y192" s="312"/>
      <c r="Z192" s="312" t="s">
        <v>49</v>
      </c>
      <c r="AA192" s="312"/>
      <c r="AB192" s="312"/>
      <c r="AC192" s="312"/>
      <c r="AD192" s="312" t="s">
        <v>49</v>
      </c>
      <c r="AE192" s="312"/>
      <c r="AF192" s="312"/>
      <c r="AG192" s="312"/>
      <c r="AH192" s="288" t="s">
        <v>49</v>
      </c>
      <c r="AI192" s="288"/>
      <c r="AJ192" s="288"/>
      <c r="AK192" s="288"/>
      <c r="AL192" s="288"/>
      <c r="AM192" s="288"/>
      <c r="AN192" s="288"/>
      <c r="AO192" s="288"/>
      <c r="AP192" s="288" t="s">
        <v>49</v>
      </c>
      <c r="AQ192" s="288"/>
      <c r="AR192" s="288"/>
      <c r="AS192" s="288"/>
      <c r="AT192" s="8"/>
      <c r="AU192" s="8"/>
    </row>
    <row r="193" spans="1:47" ht="51" customHeight="1" x14ac:dyDescent="0.2">
      <c r="A193" s="309" t="s">
        <v>317</v>
      </c>
      <c r="B193" s="310"/>
      <c r="C193" s="310"/>
      <c r="D193" s="310"/>
      <c r="E193" s="310"/>
      <c r="F193" s="310"/>
      <c r="G193" s="310"/>
      <c r="H193" s="310"/>
      <c r="I193" s="311"/>
      <c r="J193" s="294">
        <v>140</v>
      </c>
      <c r="K193" s="294"/>
      <c r="L193" s="294"/>
      <c r="M193" s="294">
        <v>150</v>
      </c>
      <c r="N193" s="294"/>
      <c r="O193" s="294"/>
      <c r="P193" s="312">
        <f>AL193</f>
        <v>0</v>
      </c>
      <c r="Q193" s="312"/>
      <c r="R193" s="312"/>
      <c r="S193" s="312"/>
      <c r="T193" s="312"/>
      <c r="U193" s="312" t="s">
        <v>49</v>
      </c>
      <c r="V193" s="312"/>
      <c r="W193" s="312"/>
      <c r="X193" s="312"/>
      <c r="Y193" s="312"/>
      <c r="Z193" s="312" t="s">
        <v>49</v>
      </c>
      <c r="AA193" s="312"/>
      <c r="AB193" s="312"/>
      <c r="AC193" s="312"/>
      <c r="AD193" s="312" t="s">
        <v>49</v>
      </c>
      <c r="AE193" s="312"/>
      <c r="AF193" s="312"/>
      <c r="AG193" s="312"/>
      <c r="AH193" s="288" t="s">
        <v>49</v>
      </c>
      <c r="AI193" s="288"/>
      <c r="AJ193" s="288"/>
      <c r="AK193" s="288"/>
      <c r="AL193" s="288"/>
      <c r="AM193" s="288"/>
      <c r="AN193" s="288"/>
      <c r="AO193" s="288"/>
      <c r="AP193" s="288" t="s">
        <v>49</v>
      </c>
      <c r="AQ193" s="288"/>
      <c r="AR193" s="288"/>
      <c r="AS193" s="288"/>
      <c r="AT193" s="8"/>
      <c r="AU193" s="8"/>
    </row>
    <row r="194" spans="1:47" x14ac:dyDescent="0.2">
      <c r="A194" s="309" t="s">
        <v>318</v>
      </c>
      <c r="B194" s="310"/>
      <c r="C194" s="310"/>
      <c r="D194" s="310"/>
      <c r="E194" s="310"/>
      <c r="F194" s="310"/>
      <c r="G194" s="310"/>
      <c r="H194" s="310"/>
      <c r="I194" s="311"/>
      <c r="J194" s="294">
        <v>150</v>
      </c>
      <c r="K194" s="294"/>
      <c r="L194" s="294"/>
      <c r="M194" s="304">
        <v>180</v>
      </c>
      <c r="N194" s="305"/>
      <c r="O194" s="306"/>
      <c r="P194" s="295">
        <f>AD194+Z194</f>
        <v>70522</v>
      </c>
      <c r="Q194" s="296"/>
      <c r="R194" s="296"/>
      <c r="S194" s="296"/>
      <c r="T194" s="297"/>
      <c r="U194" s="295" t="s">
        <v>49</v>
      </c>
      <c r="V194" s="296"/>
      <c r="W194" s="296"/>
      <c r="X194" s="296"/>
      <c r="Y194" s="297"/>
      <c r="Z194" s="295">
        <v>70522</v>
      </c>
      <c r="AA194" s="296"/>
      <c r="AB194" s="296"/>
      <c r="AC194" s="297"/>
      <c r="AD194" s="295"/>
      <c r="AE194" s="296"/>
      <c r="AF194" s="296"/>
      <c r="AG194" s="297"/>
      <c r="AH194" s="301" t="s">
        <v>49</v>
      </c>
      <c r="AI194" s="302"/>
      <c r="AJ194" s="302"/>
      <c r="AK194" s="303"/>
      <c r="AL194" s="301" t="s">
        <v>49</v>
      </c>
      <c r="AM194" s="302"/>
      <c r="AN194" s="302"/>
      <c r="AO194" s="303"/>
      <c r="AP194" s="301" t="s">
        <v>49</v>
      </c>
      <c r="AQ194" s="302"/>
      <c r="AR194" s="302"/>
      <c r="AS194" s="303"/>
      <c r="AT194" s="8"/>
      <c r="AU194" s="8"/>
    </row>
    <row r="195" spans="1:47" x14ac:dyDescent="0.2">
      <c r="A195" s="309" t="s">
        <v>319</v>
      </c>
      <c r="B195" s="310"/>
      <c r="C195" s="310"/>
      <c r="D195" s="310"/>
      <c r="E195" s="310"/>
      <c r="F195" s="310"/>
      <c r="G195" s="310"/>
      <c r="H195" s="310"/>
      <c r="I195" s="311"/>
      <c r="J195" s="294">
        <v>160</v>
      </c>
      <c r="K195" s="294"/>
      <c r="L195" s="294"/>
      <c r="M195" s="304">
        <v>180</v>
      </c>
      <c r="N195" s="305"/>
      <c r="O195" s="306"/>
      <c r="P195" s="295">
        <f>AL195+AP195</f>
        <v>20260</v>
      </c>
      <c r="Q195" s="296"/>
      <c r="R195" s="296"/>
      <c r="S195" s="296"/>
      <c r="T195" s="297"/>
      <c r="U195" s="295" t="s">
        <v>49</v>
      </c>
      <c r="V195" s="296"/>
      <c r="W195" s="296"/>
      <c r="X195" s="296"/>
      <c r="Y195" s="297"/>
      <c r="Z195" s="295" t="s">
        <v>49</v>
      </c>
      <c r="AA195" s="296"/>
      <c r="AB195" s="296"/>
      <c r="AC195" s="297"/>
      <c r="AD195" s="295" t="s">
        <v>49</v>
      </c>
      <c r="AE195" s="296"/>
      <c r="AF195" s="296"/>
      <c r="AG195" s="297"/>
      <c r="AH195" s="301" t="s">
        <v>49</v>
      </c>
      <c r="AI195" s="302"/>
      <c r="AJ195" s="302"/>
      <c r="AK195" s="303"/>
      <c r="AL195" s="301">
        <f>20260</f>
        <v>20260</v>
      </c>
      <c r="AM195" s="302"/>
      <c r="AN195" s="302"/>
      <c r="AO195" s="303"/>
      <c r="AP195" s="301"/>
      <c r="AQ195" s="302"/>
      <c r="AR195" s="302"/>
      <c r="AS195" s="303"/>
      <c r="AT195" s="8"/>
      <c r="AU195" s="8"/>
    </row>
    <row r="196" spans="1:47" x14ac:dyDescent="0.2">
      <c r="A196" s="309" t="s">
        <v>320</v>
      </c>
      <c r="B196" s="310"/>
      <c r="C196" s="310"/>
      <c r="D196" s="310"/>
      <c r="E196" s="310"/>
      <c r="F196" s="310"/>
      <c r="G196" s="310"/>
      <c r="H196" s="310"/>
      <c r="I196" s="311"/>
      <c r="J196" s="294">
        <v>180</v>
      </c>
      <c r="K196" s="294"/>
      <c r="L196" s="294"/>
      <c r="M196" s="301" t="s">
        <v>49</v>
      </c>
      <c r="N196" s="302"/>
      <c r="O196" s="303"/>
      <c r="P196" s="295">
        <f>P197+P199</f>
        <v>0</v>
      </c>
      <c r="Q196" s="296"/>
      <c r="R196" s="296"/>
      <c r="S196" s="296"/>
      <c r="T196" s="297"/>
      <c r="U196" s="295" t="s">
        <v>49</v>
      </c>
      <c r="V196" s="296"/>
      <c r="W196" s="296"/>
      <c r="X196" s="296"/>
      <c r="Y196" s="297"/>
      <c r="Z196" s="295" t="s">
        <v>49</v>
      </c>
      <c r="AA196" s="296"/>
      <c r="AB196" s="296"/>
      <c r="AC196" s="297"/>
      <c r="AD196" s="295" t="s">
        <v>49</v>
      </c>
      <c r="AE196" s="296"/>
      <c r="AF196" s="296"/>
      <c r="AG196" s="297"/>
      <c r="AH196" s="301" t="s">
        <v>49</v>
      </c>
      <c r="AI196" s="302"/>
      <c r="AJ196" s="302"/>
      <c r="AK196" s="303"/>
      <c r="AL196" s="301">
        <f>AL197+AL199</f>
        <v>0</v>
      </c>
      <c r="AM196" s="302"/>
      <c r="AN196" s="302"/>
      <c r="AO196" s="303"/>
      <c r="AP196" s="301" t="s">
        <v>49</v>
      </c>
      <c r="AQ196" s="302"/>
      <c r="AR196" s="302"/>
      <c r="AS196" s="303"/>
      <c r="AT196" s="8"/>
      <c r="AU196" s="8"/>
    </row>
    <row r="197" spans="1:47" x14ac:dyDescent="0.2">
      <c r="A197" s="350" t="s">
        <v>321</v>
      </c>
      <c r="B197" s="351"/>
      <c r="C197" s="351"/>
      <c r="D197" s="351"/>
      <c r="E197" s="351"/>
      <c r="F197" s="351"/>
      <c r="G197" s="351"/>
      <c r="H197" s="351"/>
      <c r="I197" s="352"/>
      <c r="J197" s="325">
        <v>181</v>
      </c>
      <c r="K197" s="326"/>
      <c r="L197" s="327"/>
      <c r="M197" s="325">
        <v>410</v>
      </c>
      <c r="N197" s="326"/>
      <c r="O197" s="327"/>
      <c r="P197" s="313">
        <f>AL197</f>
        <v>0</v>
      </c>
      <c r="Q197" s="314"/>
      <c r="R197" s="314"/>
      <c r="S197" s="314"/>
      <c r="T197" s="315"/>
      <c r="U197" s="313" t="s">
        <v>49</v>
      </c>
      <c r="V197" s="314"/>
      <c r="W197" s="314"/>
      <c r="X197" s="314"/>
      <c r="Y197" s="315"/>
      <c r="Z197" s="313" t="s">
        <v>49</v>
      </c>
      <c r="AA197" s="314"/>
      <c r="AB197" s="314"/>
      <c r="AC197" s="315"/>
      <c r="AD197" s="313" t="s">
        <v>49</v>
      </c>
      <c r="AE197" s="314"/>
      <c r="AF197" s="314"/>
      <c r="AG197" s="315"/>
      <c r="AH197" s="331" t="s">
        <v>49</v>
      </c>
      <c r="AI197" s="332"/>
      <c r="AJ197" s="332"/>
      <c r="AK197" s="333"/>
      <c r="AL197" s="331"/>
      <c r="AM197" s="332"/>
      <c r="AN197" s="332"/>
      <c r="AO197" s="333"/>
      <c r="AP197" s="331" t="s">
        <v>49</v>
      </c>
      <c r="AQ197" s="332"/>
      <c r="AR197" s="332"/>
      <c r="AS197" s="333"/>
      <c r="AT197" s="8"/>
      <c r="AU197" s="8"/>
    </row>
    <row r="198" spans="1:47" ht="12.75" customHeight="1" x14ac:dyDescent="0.2">
      <c r="A198" s="347" t="s">
        <v>322</v>
      </c>
      <c r="B198" s="348"/>
      <c r="C198" s="348"/>
      <c r="D198" s="348"/>
      <c r="E198" s="348"/>
      <c r="F198" s="348"/>
      <c r="G198" s="348"/>
      <c r="H198" s="348"/>
      <c r="I198" s="349"/>
      <c r="J198" s="328"/>
      <c r="K198" s="329"/>
      <c r="L198" s="330"/>
      <c r="M198" s="328"/>
      <c r="N198" s="329"/>
      <c r="O198" s="330"/>
      <c r="P198" s="316"/>
      <c r="Q198" s="317"/>
      <c r="R198" s="317"/>
      <c r="S198" s="317"/>
      <c r="T198" s="318"/>
      <c r="U198" s="316"/>
      <c r="V198" s="317"/>
      <c r="W198" s="317"/>
      <c r="X198" s="317"/>
      <c r="Y198" s="318"/>
      <c r="Z198" s="316"/>
      <c r="AA198" s="317"/>
      <c r="AB198" s="317"/>
      <c r="AC198" s="318"/>
      <c r="AD198" s="316"/>
      <c r="AE198" s="317"/>
      <c r="AF198" s="317"/>
      <c r="AG198" s="318"/>
      <c r="AH198" s="334"/>
      <c r="AI198" s="335"/>
      <c r="AJ198" s="335"/>
      <c r="AK198" s="336"/>
      <c r="AL198" s="334"/>
      <c r="AM198" s="335"/>
      <c r="AN198" s="335"/>
      <c r="AO198" s="336"/>
      <c r="AP198" s="334"/>
      <c r="AQ198" s="335"/>
      <c r="AR198" s="335"/>
      <c r="AS198" s="336"/>
      <c r="AT198" s="8"/>
      <c r="AU198" s="8"/>
    </row>
    <row r="199" spans="1:47" x14ac:dyDescent="0.2">
      <c r="A199" s="309" t="s">
        <v>323</v>
      </c>
      <c r="B199" s="310"/>
      <c r="C199" s="310"/>
      <c r="D199" s="310"/>
      <c r="E199" s="310"/>
      <c r="F199" s="310"/>
      <c r="G199" s="310"/>
      <c r="H199" s="310"/>
      <c r="I199" s="311"/>
      <c r="J199" s="304">
        <v>182</v>
      </c>
      <c r="K199" s="305"/>
      <c r="L199" s="306"/>
      <c r="M199" s="304">
        <v>440</v>
      </c>
      <c r="N199" s="305"/>
      <c r="O199" s="306"/>
      <c r="P199" s="295">
        <f>AL199</f>
        <v>0</v>
      </c>
      <c r="Q199" s="296"/>
      <c r="R199" s="296"/>
      <c r="S199" s="296"/>
      <c r="T199" s="297"/>
      <c r="U199" s="295" t="s">
        <v>49</v>
      </c>
      <c r="V199" s="296"/>
      <c r="W199" s="296"/>
      <c r="X199" s="296"/>
      <c r="Y199" s="297"/>
      <c r="Z199" s="295" t="s">
        <v>49</v>
      </c>
      <c r="AA199" s="296"/>
      <c r="AB199" s="296"/>
      <c r="AC199" s="297"/>
      <c r="AD199" s="295" t="s">
        <v>49</v>
      </c>
      <c r="AE199" s="296"/>
      <c r="AF199" s="296"/>
      <c r="AG199" s="297"/>
      <c r="AH199" s="301" t="s">
        <v>49</v>
      </c>
      <c r="AI199" s="302"/>
      <c r="AJ199" s="302"/>
      <c r="AK199" s="303"/>
      <c r="AL199" s="301"/>
      <c r="AM199" s="302"/>
      <c r="AN199" s="302"/>
      <c r="AO199" s="303"/>
      <c r="AP199" s="301" t="s">
        <v>49</v>
      </c>
      <c r="AQ199" s="302"/>
      <c r="AR199" s="302"/>
      <c r="AS199" s="303"/>
      <c r="AT199" s="8"/>
      <c r="AU199" s="8"/>
    </row>
    <row r="200" spans="1:47" x14ac:dyDescent="0.2">
      <c r="A200" s="343" t="s">
        <v>50</v>
      </c>
      <c r="B200" s="344"/>
      <c r="C200" s="344"/>
      <c r="D200" s="344"/>
      <c r="E200" s="344"/>
      <c r="F200" s="344"/>
      <c r="G200" s="344"/>
      <c r="H200" s="344"/>
      <c r="I200" s="345"/>
      <c r="J200" s="304">
        <v>200</v>
      </c>
      <c r="K200" s="305"/>
      <c r="L200" s="306"/>
      <c r="M200" s="301" t="s">
        <v>49</v>
      </c>
      <c r="N200" s="302"/>
      <c r="O200" s="303"/>
      <c r="P200" s="295">
        <f>SUM(U200:AS200)</f>
        <v>28383602.620000001</v>
      </c>
      <c r="Q200" s="296"/>
      <c r="R200" s="296"/>
      <c r="S200" s="296"/>
      <c r="T200" s="297"/>
      <c r="U200" s="295">
        <f>U201+U210+U225+U216+U222</f>
        <v>27542508.620000001</v>
      </c>
      <c r="V200" s="296"/>
      <c r="W200" s="296"/>
      <c r="X200" s="296"/>
      <c r="Y200" s="297"/>
      <c r="Z200" s="295">
        <f>Z201+Z210+Z225+Z216+Z222</f>
        <v>70522</v>
      </c>
      <c r="AA200" s="296"/>
      <c r="AB200" s="296"/>
      <c r="AC200" s="297"/>
      <c r="AD200" s="295">
        <f>AD201+AD210+AD225+AD216+AD222</f>
        <v>0</v>
      </c>
      <c r="AE200" s="296"/>
      <c r="AF200" s="296"/>
      <c r="AG200" s="297"/>
      <c r="AH200" s="295">
        <f>AH201+AH210+AH225+AH216+AH222</f>
        <v>0</v>
      </c>
      <c r="AI200" s="296"/>
      <c r="AJ200" s="296"/>
      <c r="AK200" s="297"/>
      <c r="AL200" s="295">
        <f>AL201+AL210+AL225+AL216+AL221+AL222</f>
        <v>770572</v>
      </c>
      <c r="AM200" s="296"/>
      <c r="AN200" s="296"/>
      <c r="AO200" s="297"/>
      <c r="AP200" s="295">
        <f>AP201+AP210+AP225+AP216+AP222</f>
        <v>0</v>
      </c>
      <c r="AQ200" s="296"/>
      <c r="AR200" s="296"/>
      <c r="AS200" s="297"/>
      <c r="AT200" s="8"/>
      <c r="AU200" s="8"/>
    </row>
    <row r="201" spans="1:47" x14ac:dyDescent="0.2">
      <c r="A201" s="350" t="s">
        <v>324</v>
      </c>
      <c r="B201" s="351"/>
      <c r="C201" s="351"/>
      <c r="D201" s="351"/>
      <c r="E201" s="351"/>
      <c r="F201" s="351"/>
      <c r="G201" s="351"/>
      <c r="H201" s="351"/>
      <c r="I201" s="352"/>
      <c r="J201" s="325">
        <v>210</v>
      </c>
      <c r="K201" s="326"/>
      <c r="L201" s="327"/>
      <c r="M201" s="325">
        <v>100</v>
      </c>
      <c r="N201" s="326"/>
      <c r="O201" s="327"/>
      <c r="P201" s="313">
        <f t="shared" ref="P201:P228" si="4">SUM(U201:AS201)</f>
        <v>22800050</v>
      </c>
      <c r="Q201" s="314"/>
      <c r="R201" s="314"/>
      <c r="S201" s="314"/>
      <c r="T201" s="315"/>
      <c r="U201" s="313">
        <f>U203</f>
        <v>22800050</v>
      </c>
      <c r="V201" s="314"/>
      <c r="W201" s="314"/>
      <c r="X201" s="314"/>
      <c r="Y201" s="315"/>
      <c r="Z201" s="313">
        <f>Z203</f>
        <v>0</v>
      </c>
      <c r="AA201" s="314"/>
      <c r="AB201" s="314"/>
      <c r="AC201" s="315"/>
      <c r="AD201" s="313">
        <f>AD203</f>
        <v>0</v>
      </c>
      <c r="AE201" s="314"/>
      <c r="AF201" s="314"/>
      <c r="AG201" s="315"/>
      <c r="AH201" s="331">
        <f>AH203</f>
        <v>0</v>
      </c>
      <c r="AI201" s="332"/>
      <c r="AJ201" s="332"/>
      <c r="AK201" s="333"/>
      <c r="AL201" s="331">
        <f>AL203</f>
        <v>0</v>
      </c>
      <c r="AM201" s="332"/>
      <c r="AN201" s="332"/>
      <c r="AO201" s="333"/>
      <c r="AP201" s="331">
        <f>AP203</f>
        <v>0</v>
      </c>
      <c r="AQ201" s="332"/>
      <c r="AR201" s="332"/>
      <c r="AS201" s="333"/>
      <c r="AT201" s="8"/>
      <c r="AU201" s="8"/>
    </row>
    <row r="202" spans="1:47" ht="12.75" customHeight="1" x14ac:dyDescent="0.2">
      <c r="A202" s="347" t="s">
        <v>405</v>
      </c>
      <c r="B202" s="348"/>
      <c r="C202" s="348"/>
      <c r="D202" s="348"/>
      <c r="E202" s="348"/>
      <c r="F202" s="348"/>
      <c r="G202" s="348"/>
      <c r="H202" s="348"/>
      <c r="I202" s="349"/>
      <c r="J202" s="328"/>
      <c r="K202" s="329"/>
      <c r="L202" s="330"/>
      <c r="M202" s="328"/>
      <c r="N202" s="329"/>
      <c r="O202" s="330"/>
      <c r="P202" s="316">
        <f t="shared" si="4"/>
        <v>0</v>
      </c>
      <c r="Q202" s="317"/>
      <c r="R202" s="317"/>
      <c r="S202" s="317"/>
      <c r="T202" s="318"/>
      <c r="U202" s="316"/>
      <c r="V202" s="317"/>
      <c r="W202" s="317"/>
      <c r="X202" s="317"/>
      <c r="Y202" s="318"/>
      <c r="Z202" s="316"/>
      <c r="AA202" s="317"/>
      <c r="AB202" s="317"/>
      <c r="AC202" s="318"/>
      <c r="AD202" s="316"/>
      <c r="AE202" s="317"/>
      <c r="AF202" s="317"/>
      <c r="AG202" s="318"/>
      <c r="AH202" s="334"/>
      <c r="AI202" s="335"/>
      <c r="AJ202" s="335"/>
      <c r="AK202" s="336"/>
      <c r="AL202" s="334"/>
      <c r="AM202" s="335"/>
      <c r="AN202" s="335"/>
      <c r="AO202" s="336"/>
      <c r="AP202" s="334"/>
      <c r="AQ202" s="335"/>
      <c r="AR202" s="335"/>
      <c r="AS202" s="336"/>
      <c r="AT202" s="8"/>
      <c r="AU202" s="8"/>
    </row>
    <row r="203" spans="1:47" x14ac:dyDescent="0.2">
      <c r="A203" s="350" t="s">
        <v>326</v>
      </c>
      <c r="B203" s="351"/>
      <c r="C203" s="351"/>
      <c r="D203" s="351"/>
      <c r="E203" s="351"/>
      <c r="F203" s="351"/>
      <c r="G203" s="351"/>
      <c r="H203" s="351"/>
      <c r="I203" s="352"/>
      <c r="J203" s="325">
        <v>211</v>
      </c>
      <c r="K203" s="326"/>
      <c r="L203" s="327"/>
      <c r="M203" s="325">
        <v>110</v>
      </c>
      <c r="N203" s="326"/>
      <c r="O203" s="327"/>
      <c r="P203" s="313">
        <f t="shared" si="4"/>
        <v>22800050</v>
      </c>
      <c r="Q203" s="314"/>
      <c r="R203" s="314"/>
      <c r="S203" s="314"/>
      <c r="T203" s="315"/>
      <c r="U203" s="313">
        <f>SUM(U205:Y209)</f>
        <v>22800050</v>
      </c>
      <c r="V203" s="314"/>
      <c r="W203" s="314"/>
      <c r="X203" s="314"/>
      <c r="Y203" s="315"/>
      <c r="Z203" s="313">
        <f>SUM(Z205:AC209)</f>
        <v>0</v>
      </c>
      <c r="AA203" s="314"/>
      <c r="AB203" s="314"/>
      <c r="AC203" s="315"/>
      <c r="AD203" s="313">
        <f>SUM(AD205:AG209)</f>
        <v>0</v>
      </c>
      <c r="AE203" s="314"/>
      <c r="AF203" s="314"/>
      <c r="AG203" s="315"/>
      <c r="AH203" s="331">
        <f>SUM(AH205:AK209)</f>
        <v>0</v>
      </c>
      <c r="AI203" s="332"/>
      <c r="AJ203" s="332"/>
      <c r="AK203" s="333"/>
      <c r="AL203" s="331">
        <f>SUM(AL205:AO209)</f>
        <v>0</v>
      </c>
      <c r="AM203" s="332"/>
      <c r="AN203" s="332"/>
      <c r="AO203" s="333"/>
      <c r="AP203" s="331">
        <f>SUM(AP205:AS209)</f>
        <v>0</v>
      </c>
      <c r="AQ203" s="332"/>
      <c r="AR203" s="332"/>
      <c r="AS203" s="333"/>
      <c r="AT203" s="8"/>
      <c r="AU203" s="8"/>
    </row>
    <row r="204" spans="1:47" ht="25.5" customHeight="1" x14ac:dyDescent="0.2">
      <c r="A204" s="347" t="s">
        <v>327</v>
      </c>
      <c r="B204" s="348"/>
      <c r="C204" s="348"/>
      <c r="D204" s="348"/>
      <c r="E204" s="348"/>
      <c r="F204" s="348"/>
      <c r="G204" s="348"/>
      <c r="H204" s="348"/>
      <c r="I204" s="349"/>
      <c r="J204" s="328"/>
      <c r="K204" s="329"/>
      <c r="L204" s="330"/>
      <c r="M204" s="328"/>
      <c r="N204" s="329"/>
      <c r="O204" s="330"/>
      <c r="P204" s="316">
        <f t="shared" si="4"/>
        <v>0</v>
      </c>
      <c r="Q204" s="317"/>
      <c r="R204" s="317"/>
      <c r="S204" s="317"/>
      <c r="T204" s="318"/>
      <c r="U204" s="316"/>
      <c r="V204" s="317"/>
      <c r="W204" s="317"/>
      <c r="X204" s="317"/>
      <c r="Y204" s="318"/>
      <c r="Z204" s="316"/>
      <c r="AA204" s="317"/>
      <c r="AB204" s="317"/>
      <c r="AC204" s="318"/>
      <c r="AD204" s="316"/>
      <c r="AE204" s="317"/>
      <c r="AF204" s="317"/>
      <c r="AG204" s="318"/>
      <c r="AH204" s="334"/>
      <c r="AI204" s="335"/>
      <c r="AJ204" s="335"/>
      <c r="AK204" s="336"/>
      <c r="AL204" s="334"/>
      <c r="AM204" s="335"/>
      <c r="AN204" s="335"/>
      <c r="AO204" s="336"/>
      <c r="AP204" s="334"/>
      <c r="AQ204" s="335"/>
      <c r="AR204" s="335"/>
      <c r="AS204" s="336"/>
      <c r="AT204" s="8"/>
      <c r="AU204" s="8"/>
    </row>
    <row r="205" spans="1:47" x14ac:dyDescent="0.2">
      <c r="A205" s="350" t="s">
        <v>328</v>
      </c>
      <c r="B205" s="351"/>
      <c r="C205" s="351"/>
      <c r="D205" s="351"/>
      <c r="E205" s="351"/>
      <c r="F205" s="351"/>
      <c r="G205" s="351"/>
      <c r="H205" s="351"/>
      <c r="I205" s="352"/>
      <c r="J205" s="331" t="s">
        <v>442</v>
      </c>
      <c r="K205" s="332"/>
      <c r="L205" s="333"/>
      <c r="M205" s="325">
        <v>111</v>
      </c>
      <c r="N205" s="326"/>
      <c r="O205" s="327"/>
      <c r="P205" s="313">
        <f t="shared" si="4"/>
        <v>17510960.059999999</v>
      </c>
      <c r="Q205" s="314"/>
      <c r="R205" s="314"/>
      <c r="S205" s="314"/>
      <c r="T205" s="315"/>
      <c r="U205" s="483">
        <f>17510960.06</f>
        <v>17510960.059999999</v>
      </c>
      <c r="V205" s="484"/>
      <c r="W205" s="484"/>
      <c r="X205" s="484"/>
      <c r="Y205" s="485"/>
      <c r="Z205" s="313"/>
      <c r="AA205" s="314"/>
      <c r="AB205" s="314"/>
      <c r="AC205" s="315"/>
      <c r="AD205" s="313"/>
      <c r="AE205" s="314"/>
      <c r="AF205" s="314"/>
      <c r="AG205" s="315"/>
      <c r="AH205" s="313"/>
      <c r="AI205" s="314"/>
      <c r="AJ205" s="314"/>
      <c r="AK205" s="315"/>
      <c r="AL205" s="331"/>
      <c r="AM205" s="332"/>
      <c r="AN205" s="332"/>
      <c r="AO205" s="333"/>
      <c r="AP205" s="331"/>
      <c r="AQ205" s="332"/>
      <c r="AR205" s="332"/>
      <c r="AS205" s="333"/>
      <c r="AT205" s="8"/>
      <c r="AU205" s="8"/>
    </row>
    <row r="206" spans="1:47" ht="12.75" customHeight="1" x14ac:dyDescent="0.2">
      <c r="A206" s="347" t="s">
        <v>329</v>
      </c>
      <c r="B206" s="348"/>
      <c r="C206" s="348"/>
      <c r="D206" s="348"/>
      <c r="E206" s="348"/>
      <c r="F206" s="348"/>
      <c r="G206" s="348"/>
      <c r="H206" s="348"/>
      <c r="I206" s="349"/>
      <c r="J206" s="334"/>
      <c r="K206" s="335"/>
      <c r="L206" s="336"/>
      <c r="M206" s="328"/>
      <c r="N206" s="329"/>
      <c r="O206" s="330"/>
      <c r="P206" s="316">
        <f t="shared" si="4"/>
        <v>0</v>
      </c>
      <c r="Q206" s="317"/>
      <c r="R206" s="317"/>
      <c r="S206" s="317"/>
      <c r="T206" s="318"/>
      <c r="U206" s="486"/>
      <c r="V206" s="487"/>
      <c r="W206" s="487"/>
      <c r="X206" s="487"/>
      <c r="Y206" s="488"/>
      <c r="Z206" s="316"/>
      <c r="AA206" s="317"/>
      <c r="AB206" s="317"/>
      <c r="AC206" s="318"/>
      <c r="AD206" s="316"/>
      <c r="AE206" s="317"/>
      <c r="AF206" s="317"/>
      <c r="AG206" s="318"/>
      <c r="AH206" s="316"/>
      <c r="AI206" s="317"/>
      <c r="AJ206" s="317"/>
      <c r="AK206" s="318"/>
      <c r="AL206" s="334"/>
      <c r="AM206" s="335"/>
      <c r="AN206" s="335"/>
      <c r="AO206" s="336"/>
      <c r="AP206" s="334"/>
      <c r="AQ206" s="335"/>
      <c r="AR206" s="335"/>
      <c r="AS206" s="336"/>
      <c r="AT206" s="8"/>
      <c r="AU206" s="8"/>
    </row>
    <row r="207" spans="1:47" ht="25.5" customHeight="1" x14ac:dyDescent="0.2">
      <c r="A207" s="309" t="s">
        <v>330</v>
      </c>
      <c r="B207" s="310"/>
      <c r="C207" s="310"/>
      <c r="D207" s="310"/>
      <c r="E207" s="310"/>
      <c r="F207" s="310"/>
      <c r="G207" s="310"/>
      <c r="H207" s="310"/>
      <c r="I207" s="311"/>
      <c r="J207" s="301" t="s">
        <v>443</v>
      </c>
      <c r="K207" s="302"/>
      <c r="L207" s="303"/>
      <c r="M207" s="304">
        <v>112</v>
      </c>
      <c r="N207" s="305"/>
      <c r="O207" s="306"/>
      <c r="P207" s="295">
        <f t="shared" si="4"/>
        <v>780</v>
      </c>
      <c r="Q207" s="296"/>
      <c r="R207" s="296"/>
      <c r="S207" s="296"/>
      <c r="T207" s="297"/>
      <c r="U207" s="295">
        <v>780</v>
      </c>
      <c r="V207" s="296"/>
      <c r="W207" s="296"/>
      <c r="X207" s="296"/>
      <c r="Y207" s="297"/>
      <c r="Z207" s="295"/>
      <c r="AA207" s="296"/>
      <c r="AB207" s="296"/>
      <c r="AC207" s="297"/>
      <c r="AD207" s="295"/>
      <c r="AE207" s="296"/>
      <c r="AF207" s="296"/>
      <c r="AG207" s="297"/>
      <c r="AH207" s="295"/>
      <c r="AI207" s="296"/>
      <c r="AJ207" s="296"/>
      <c r="AK207" s="297"/>
      <c r="AL207" s="295"/>
      <c r="AM207" s="296"/>
      <c r="AN207" s="296"/>
      <c r="AO207" s="297"/>
      <c r="AP207" s="295"/>
      <c r="AQ207" s="296"/>
      <c r="AR207" s="296"/>
      <c r="AS207" s="297"/>
      <c r="AT207" s="8"/>
      <c r="AU207" s="8"/>
    </row>
    <row r="208" spans="1:47" ht="51" customHeight="1" x14ac:dyDescent="0.2">
      <c r="A208" s="309" t="s">
        <v>331</v>
      </c>
      <c r="B208" s="310"/>
      <c r="C208" s="310"/>
      <c r="D208" s="310"/>
      <c r="E208" s="310"/>
      <c r="F208" s="310"/>
      <c r="G208" s="310"/>
      <c r="H208" s="310"/>
      <c r="I208" s="311"/>
      <c r="J208" s="301" t="s">
        <v>444</v>
      </c>
      <c r="K208" s="302"/>
      <c r="L208" s="303"/>
      <c r="M208" s="304">
        <v>113</v>
      </c>
      <c r="N208" s="305"/>
      <c r="O208" s="306"/>
      <c r="P208" s="295">
        <f t="shared" si="4"/>
        <v>0</v>
      </c>
      <c r="Q208" s="296"/>
      <c r="R208" s="296"/>
      <c r="S208" s="296"/>
      <c r="T208" s="297"/>
      <c r="U208" s="295"/>
      <c r="V208" s="296"/>
      <c r="W208" s="296"/>
      <c r="X208" s="296"/>
      <c r="Y208" s="297"/>
      <c r="Z208" s="295"/>
      <c r="AA208" s="296"/>
      <c r="AB208" s="296"/>
      <c r="AC208" s="297"/>
      <c r="AD208" s="295"/>
      <c r="AE208" s="296"/>
      <c r="AF208" s="296"/>
      <c r="AG208" s="297"/>
      <c r="AH208" s="295"/>
      <c r="AI208" s="296"/>
      <c r="AJ208" s="296"/>
      <c r="AK208" s="297"/>
      <c r="AL208" s="295"/>
      <c r="AM208" s="296"/>
      <c r="AN208" s="296"/>
      <c r="AO208" s="297"/>
      <c r="AP208" s="295"/>
      <c r="AQ208" s="296"/>
      <c r="AR208" s="296"/>
      <c r="AS208" s="297"/>
      <c r="AT208" s="8"/>
      <c r="AU208" s="8"/>
    </row>
    <row r="209" spans="1:47" ht="51" customHeight="1" x14ac:dyDescent="0.2">
      <c r="A209" s="309" t="s">
        <v>332</v>
      </c>
      <c r="B209" s="310"/>
      <c r="C209" s="310"/>
      <c r="D209" s="310"/>
      <c r="E209" s="310"/>
      <c r="F209" s="310"/>
      <c r="G209" s="310"/>
      <c r="H209" s="310"/>
      <c r="I209" s="311"/>
      <c r="J209" s="301" t="s">
        <v>445</v>
      </c>
      <c r="K209" s="302"/>
      <c r="L209" s="303"/>
      <c r="M209" s="304">
        <v>119</v>
      </c>
      <c r="N209" s="305"/>
      <c r="O209" s="306"/>
      <c r="P209" s="295">
        <f t="shared" si="4"/>
        <v>5288309.9400000004</v>
      </c>
      <c r="Q209" s="296"/>
      <c r="R209" s="296"/>
      <c r="S209" s="296"/>
      <c r="T209" s="297"/>
      <c r="U209" s="295">
        <v>5288309.9400000004</v>
      </c>
      <c r="V209" s="296"/>
      <c r="W209" s="296"/>
      <c r="X209" s="296"/>
      <c r="Y209" s="297"/>
      <c r="Z209" s="295"/>
      <c r="AA209" s="296"/>
      <c r="AB209" s="296"/>
      <c r="AC209" s="297"/>
      <c r="AD209" s="295"/>
      <c r="AE209" s="296"/>
      <c r="AF209" s="296"/>
      <c r="AG209" s="297"/>
      <c r="AH209" s="295"/>
      <c r="AI209" s="296"/>
      <c r="AJ209" s="296"/>
      <c r="AK209" s="297"/>
      <c r="AL209" s="295"/>
      <c r="AM209" s="296"/>
      <c r="AN209" s="296"/>
      <c r="AO209" s="297"/>
      <c r="AP209" s="295"/>
      <c r="AQ209" s="296"/>
      <c r="AR209" s="296"/>
      <c r="AS209" s="297"/>
      <c r="AT209" s="8"/>
      <c r="AU209" s="8"/>
    </row>
    <row r="210" spans="1:47" ht="25.5" customHeight="1" x14ac:dyDescent="0.2">
      <c r="A210" s="309" t="s">
        <v>333</v>
      </c>
      <c r="B210" s="310"/>
      <c r="C210" s="310"/>
      <c r="D210" s="310"/>
      <c r="E210" s="310"/>
      <c r="F210" s="310"/>
      <c r="G210" s="310"/>
      <c r="H210" s="310"/>
      <c r="I210" s="311"/>
      <c r="J210" s="304">
        <v>220</v>
      </c>
      <c r="K210" s="305"/>
      <c r="L210" s="306"/>
      <c r="M210" s="304">
        <v>300</v>
      </c>
      <c r="N210" s="305"/>
      <c r="O210" s="306"/>
      <c r="P210" s="295">
        <f t="shared" si="4"/>
        <v>2700</v>
      </c>
      <c r="Q210" s="296"/>
      <c r="R210" s="296"/>
      <c r="S210" s="296"/>
      <c r="T210" s="297"/>
      <c r="U210" s="295">
        <f>SUM(U211:Y215)</f>
        <v>0</v>
      </c>
      <c r="V210" s="296"/>
      <c r="W210" s="296"/>
      <c r="X210" s="296"/>
      <c r="Y210" s="297"/>
      <c r="Z210" s="295">
        <f>SUM(Z211:AC215)</f>
        <v>2700</v>
      </c>
      <c r="AA210" s="296"/>
      <c r="AB210" s="296"/>
      <c r="AC210" s="297"/>
      <c r="AD210" s="295">
        <f>SUM(AD211:AG215)</f>
        <v>0</v>
      </c>
      <c r="AE210" s="296"/>
      <c r="AF210" s="296"/>
      <c r="AG210" s="297"/>
      <c r="AH210" s="301">
        <f>SUM(AH211:AK215)</f>
        <v>0</v>
      </c>
      <c r="AI210" s="302"/>
      <c r="AJ210" s="302"/>
      <c r="AK210" s="303"/>
      <c r="AL210" s="301">
        <f>SUM(AL211:AO215)</f>
        <v>0</v>
      </c>
      <c r="AM210" s="302"/>
      <c r="AN210" s="302"/>
      <c r="AO210" s="303"/>
      <c r="AP210" s="301">
        <f>SUM(AP211:AS215)</f>
        <v>0</v>
      </c>
      <c r="AQ210" s="302"/>
      <c r="AR210" s="302"/>
      <c r="AS210" s="303"/>
      <c r="AT210" s="8"/>
      <c r="AU210" s="8"/>
    </row>
    <row r="211" spans="1:47" x14ac:dyDescent="0.2">
      <c r="A211" s="350" t="s">
        <v>334</v>
      </c>
      <c r="B211" s="351"/>
      <c r="C211" s="351"/>
      <c r="D211" s="351"/>
      <c r="E211" s="351"/>
      <c r="F211" s="351"/>
      <c r="G211" s="351"/>
      <c r="H211" s="351"/>
      <c r="I211" s="352"/>
      <c r="J211" s="325">
        <v>221</v>
      </c>
      <c r="K211" s="326"/>
      <c r="L211" s="327"/>
      <c r="M211" s="325">
        <v>321</v>
      </c>
      <c r="N211" s="326"/>
      <c r="O211" s="327"/>
      <c r="P211" s="313">
        <f t="shared" si="4"/>
        <v>0</v>
      </c>
      <c r="Q211" s="314"/>
      <c r="R211" s="314"/>
      <c r="S211" s="314"/>
      <c r="T211" s="315"/>
      <c r="U211" s="319"/>
      <c r="V211" s="320"/>
      <c r="W211" s="320"/>
      <c r="X211" s="320"/>
      <c r="Y211" s="321"/>
      <c r="Z211" s="313"/>
      <c r="AA211" s="314"/>
      <c r="AB211" s="314"/>
      <c r="AC211" s="315"/>
      <c r="AD211" s="313"/>
      <c r="AE211" s="314"/>
      <c r="AF211" s="314"/>
      <c r="AG211" s="315"/>
      <c r="AH211" s="313"/>
      <c r="AI211" s="314"/>
      <c r="AJ211" s="314"/>
      <c r="AK211" s="315"/>
      <c r="AL211" s="331"/>
      <c r="AM211" s="332"/>
      <c r="AN211" s="332"/>
      <c r="AO211" s="333"/>
      <c r="AP211" s="331"/>
      <c r="AQ211" s="332"/>
      <c r="AR211" s="332"/>
      <c r="AS211" s="333"/>
      <c r="AT211" s="8"/>
      <c r="AU211" s="8"/>
    </row>
    <row r="212" spans="1:47" ht="38.25" customHeight="1" x14ac:dyDescent="0.2">
      <c r="A212" s="347" t="s">
        <v>335</v>
      </c>
      <c r="B212" s="348"/>
      <c r="C212" s="348"/>
      <c r="D212" s="348"/>
      <c r="E212" s="348"/>
      <c r="F212" s="348"/>
      <c r="G212" s="348"/>
      <c r="H212" s="348"/>
      <c r="I212" s="349"/>
      <c r="J212" s="328"/>
      <c r="K212" s="329"/>
      <c r="L212" s="330"/>
      <c r="M212" s="328"/>
      <c r="N212" s="329"/>
      <c r="O212" s="330"/>
      <c r="P212" s="316">
        <f t="shared" si="4"/>
        <v>0</v>
      </c>
      <c r="Q212" s="317"/>
      <c r="R212" s="317"/>
      <c r="S212" s="317"/>
      <c r="T212" s="318"/>
      <c r="U212" s="322"/>
      <c r="V212" s="323"/>
      <c r="W212" s="323"/>
      <c r="X212" s="323"/>
      <c r="Y212" s="324"/>
      <c r="Z212" s="316"/>
      <c r="AA212" s="317"/>
      <c r="AB212" s="317"/>
      <c r="AC212" s="318"/>
      <c r="AD212" s="316"/>
      <c r="AE212" s="317"/>
      <c r="AF212" s="317"/>
      <c r="AG212" s="318"/>
      <c r="AH212" s="316"/>
      <c r="AI212" s="317"/>
      <c r="AJ212" s="317"/>
      <c r="AK212" s="318"/>
      <c r="AL212" s="334"/>
      <c r="AM212" s="335"/>
      <c r="AN212" s="335"/>
      <c r="AO212" s="336"/>
      <c r="AP212" s="334"/>
      <c r="AQ212" s="335"/>
      <c r="AR212" s="335"/>
      <c r="AS212" s="336"/>
      <c r="AT212" s="8"/>
      <c r="AU212" s="8"/>
    </row>
    <row r="213" spans="1:47" ht="38.25" customHeight="1" x14ac:dyDescent="0.2">
      <c r="A213" s="309" t="s">
        <v>431</v>
      </c>
      <c r="B213" s="310"/>
      <c r="C213" s="310"/>
      <c r="D213" s="310"/>
      <c r="E213" s="310"/>
      <c r="F213" s="310"/>
      <c r="G213" s="310"/>
      <c r="H213" s="310"/>
      <c r="I213" s="311"/>
      <c r="J213" s="304">
        <v>222</v>
      </c>
      <c r="K213" s="305"/>
      <c r="L213" s="306"/>
      <c r="M213" s="304">
        <v>323</v>
      </c>
      <c r="N213" s="305"/>
      <c r="O213" s="306"/>
      <c r="P213" s="295">
        <f t="shared" ref="P213" si="5">SUM(U213:AS213)</f>
        <v>0</v>
      </c>
      <c r="Q213" s="296"/>
      <c r="R213" s="296"/>
      <c r="S213" s="296"/>
      <c r="T213" s="297"/>
      <c r="U213" s="353"/>
      <c r="V213" s="354"/>
      <c r="W213" s="354"/>
      <c r="X213" s="354"/>
      <c r="Y213" s="355"/>
      <c r="Z213" s="295"/>
      <c r="AA213" s="296"/>
      <c r="AB213" s="296"/>
      <c r="AC213" s="297"/>
      <c r="AD213" s="295"/>
      <c r="AE213" s="296"/>
      <c r="AF213" s="296"/>
      <c r="AG213" s="297"/>
      <c r="AH213" s="295"/>
      <c r="AI213" s="296"/>
      <c r="AJ213" s="296"/>
      <c r="AK213" s="297"/>
      <c r="AL213" s="301"/>
      <c r="AM213" s="302"/>
      <c r="AN213" s="302"/>
      <c r="AO213" s="303"/>
      <c r="AP213" s="301"/>
      <c r="AQ213" s="302"/>
      <c r="AR213" s="302"/>
      <c r="AS213" s="303"/>
      <c r="AT213" s="8"/>
      <c r="AU213" s="8"/>
    </row>
    <row r="214" spans="1:47" x14ac:dyDescent="0.2">
      <c r="A214" s="309" t="s">
        <v>336</v>
      </c>
      <c r="B214" s="310"/>
      <c r="C214" s="310"/>
      <c r="D214" s="310"/>
      <c r="E214" s="310"/>
      <c r="F214" s="310"/>
      <c r="G214" s="310"/>
      <c r="H214" s="310"/>
      <c r="I214" s="311"/>
      <c r="J214" s="304">
        <v>223</v>
      </c>
      <c r="K214" s="305"/>
      <c r="L214" s="306"/>
      <c r="M214" s="304">
        <v>340</v>
      </c>
      <c r="N214" s="305"/>
      <c r="O214" s="306"/>
      <c r="P214" s="295">
        <f t="shared" si="4"/>
        <v>2700</v>
      </c>
      <c r="Q214" s="296"/>
      <c r="R214" s="296"/>
      <c r="S214" s="296"/>
      <c r="T214" s="297"/>
      <c r="U214" s="353"/>
      <c r="V214" s="354"/>
      <c r="W214" s="354"/>
      <c r="X214" s="354"/>
      <c r="Y214" s="355"/>
      <c r="Z214" s="295">
        <v>2700</v>
      </c>
      <c r="AA214" s="296"/>
      <c r="AB214" s="296"/>
      <c r="AC214" s="297"/>
      <c r="AD214" s="295"/>
      <c r="AE214" s="296"/>
      <c r="AF214" s="296"/>
      <c r="AG214" s="297"/>
      <c r="AH214" s="295"/>
      <c r="AI214" s="296"/>
      <c r="AJ214" s="296"/>
      <c r="AK214" s="297"/>
      <c r="AL214" s="301"/>
      <c r="AM214" s="302"/>
      <c r="AN214" s="302"/>
      <c r="AO214" s="303"/>
      <c r="AP214" s="301"/>
      <c r="AQ214" s="302"/>
      <c r="AR214" s="302"/>
      <c r="AS214" s="303"/>
      <c r="AT214" s="8"/>
      <c r="AU214" s="8"/>
    </row>
    <row r="215" spans="1:47" x14ac:dyDescent="0.2">
      <c r="A215" s="309" t="s">
        <v>337</v>
      </c>
      <c r="B215" s="310"/>
      <c r="C215" s="310"/>
      <c r="D215" s="310"/>
      <c r="E215" s="310"/>
      <c r="F215" s="310"/>
      <c r="G215" s="310"/>
      <c r="H215" s="310"/>
      <c r="I215" s="311"/>
      <c r="J215" s="304">
        <v>224</v>
      </c>
      <c r="K215" s="305"/>
      <c r="L215" s="306"/>
      <c r="M215" s="304">
        <v>350</v>
      </c>
      <c r="N215" s="305"/>
      <c r="O215" s="306"/>
      <c r="P215" s="295">
        <f t="shared" si="4"/>
        <v>0</v>
      </c>
      <c r="Q215" s="296"/>
      <c r="R215" s="296"/>
      <c r="S215" s="296"/>
      <c r="T215" s="297"/>
      <c r="U215" s="353"/>
      <c r="V215" s="354"/>
      <c r="W215" s="354"/>
      <c r="X215" s="354"/>
      <c r="Y215" s="355"/>
      <c r="Z215" s="295"/>
      <c r="AA215" s="296"/>
      <c r="AB215" s="296"/>
      <c r="AC215" s="297"/>
      <c r="AD215" s="295"/>
      <c r="AE215" s="296"/>
      <c r="AF215" s="296"/>
      <c r="AG215" s="297"/>
      <c r="AH215" s="295"/>
      <c r="AI215" s="296"/>
      <c r="AJ215" s="296"/>
      <c r="AK215" s="297"/>
      <c r="AL215" s="301"/>
      <c r="AM215" s="302"/>
      <c r="AN215" s="302"/>
      <c r="AO215" s="303"/>
      <c r="AP215" s="301"/>
      <c r="AQ215" s="302"/>
      <c r="AR215" s="302"/>
      <c r="AS215" s="303"/>
      <c r="AT215" s="8"/>
      <c r="AU215" s="8"/>
    </row>
    <row r="216" spans="1:47" ht="27" customHeight="1" x14ac:dyDescent="0.2">
      <c r="A216" s="309" t="s">
        <v>341</v>
      </c>
      <c r="B216" s="310"/>
      <c r="C216" s="310"/>
      <c r="D216" s="310"/>
      <c r="E216" s="310"/>
      <c r="F216" s="310"/>
      <c r="G216" s="310"/>
      <c r="H216" s="310"/>
      <c r="I216" s="311"/>
      <c r="J216" s="304">
        <v>230</v>
      </c>
      <c r="K216" s="305"/>
      <c r="L216" s="306"/>
      <c r="M216" s="304">
        <v>850</v>
      </c>
      <c r="N216" s="305"/>
      <c r="O216" s="306"/>
      <c r="P216" s="295">
        <f t="shared" si="4"/>
        <v>1114458.75</v>
      </c>
      <c r="Q216" s="296"/>
      <c r="R216" s="296"/>
      <c r="S216" s="296"/>
      <c r="T216" s="297"/>
      <c r="U216" s="295">
        <f>SUM(U217:Y220)</f>
        <v>1114458.75</v>
      </c>
      <c r="V216" s="296"/>
      <c r="W216" s="296"/>
      <c r="X216" s="296"/>
      <c r="Y216" s="297"/>
      <c r="Z216" s="295">
        <f>SUM(Z217:AC220)</f>
        <v>0</v>
      </c>
      <c r="AA216" s="296"/>
      <c r="AB216" s="296"/>
      <c r="AC216" s="297"/>
      <c r="AD216" s="295">
        <f>SUM(AD217:AG220)</f>
        <v>0</v>
      </c>
      <c r="AE216" s="296"/>
      <c r="AF216" s="296"/>
      <c r="AG216" s="297"/>
      <c r="AH216" s="301">
        <f>SUM(AH217:AK220)</f>
        <v>0</v>
      </c>
      <c r="AI216" s="302"/>
      <c r="AJ216" s="302"/>
      <c r="AK216" s="303"/>
      <c r="AL216" s="301">
        <f>SUM(AL217:AO220)</f>
        <v>0</v>
      </c>
      <c r="AM216" s="302"/>
      <c r="AN216" s="302"/>
      <c r="AO216" s="303"/>
      <c r="AP216" s="301">
        <f>SUM(AP217:AS220)</f>
        <v>0</v>
      </c>
      <c r="AQ216" s="302"/>
      <c r="AR216" s="302"/>
      <c r="AS216" s="303"/>
      <c r="AT216" s="8"/>
      <c r="AU216" s="8"/>
    </row>
    <row r="217" spans="1:47" x14ac:dyDescent="0.2">
      <c r="A217" s="350" t="s">
        <v>339</v>
      </c>
      <c r="B217" s="351"/>
      <c r="C217" s="351"/>
      <c r="D217" s="351"/>
      <c r="E217" s="351"/>
      <c r="F217" s="351"/>
      <c r="G217" s="351"/>
      <c r="H217" s="351"/>
      <c r="I217" s="352"/>
      <c r="J217" s="325">
        <v>231</v>
      </c>
      <c r="K217" s="326"/>
      <c r="L217" s="327"/>
      <c r="M217" s="325">
        <v>851</v>
      </c>
      <c r="N217" s="326"/>
      <c r="O217" s="327"/>
      <c r="P217" s="313">
        <f t="shared" si="4"/>
        <v>1112886.96</v>
      </c>
      <c r="Q217" s="314"/>
      <c r="R217" s="314"/>
      <c r="S217" s="314"/>
      <c r="T217" s="315"/>
      <c r="U217" s="489">
        <v>1112886.96</v>
      </c>
      <c r="V217" s="490"/>
      <c r="W217" s="490"/>
      <c r="X217" s="490"/>
      <c r="Y217" s="491"/>
      <c r="Z217" s="313"/>
      <c r="AA217" s="314"/>
      <c r="AB217" s="314"/>
      <c r="AC217" s="315"/>
      <c r="AD217" s="313"/>
      <c r="AE217" s="314"/>
      <c r="AF217" s="314"/>
      <c r="AG217" s="315"/>
      <c r="AH217" s="313"/>
      <c r="AI217" s="314"/>
      <c r="AJ217" s="314"/>
      <c r="AK217" s="315"/>
      <c r="AL217" s="331"/>
      <c r="AM217" s="332"/>
      <c r="AN217" s="332"/>
      <c r="AO217" s="333"/>
      <c r="AP217" s="331"/>
      <c r="AQ217" s="332"/>
      <c r="AR217" s="332"/>
      <c r="AS217" s="333"/>
      <c r="AT217" s="8"/>
      <c r="AU217" s="8"/>
    </row>
    <row r="218" spans="1:47" ht="25.5" customHeight="1" x14ac:dyDescent="0.2">
      <c r="A218" s="347" t="s">
        <v>342</v>
      </c>
      <c r="B218" s="348"/>
      <c r="C218" s="348"/>
      <c r="D218" s="348"/>
      <c r="E218" s="348"/>
      <c r="F218" s="348"/>
      <c r="G218" s="348"/>
      <c r="H218" s="348"/>
      <c r="I218" s="349"/>
      <c r="J218" s="328"/>
      <c r="K218" s="329"/>
      <c r="L218" s="330"/>
      <c r="M218" s="328"/>
      <c r="N218" s="329"/>
      <c r="O218" s="330"/>
      <c r="P218" s="316">
        <f t="shared" si="4"/>
        <v>0</v>
      </c>
      <c r="Q218" s="317"/>
      <c r="R218" s="317"/>
      <c r="S218" s="317"/>
      <c r="T218" s="318"/>
      <c r="U218" s="492"/>
      <c r="V218" s="493"/>
      <c r="W218" s="493"/>
      <c r="X218" s="493"/>
      <c r="Y218" s="494"/>
      <c r="Z218" s="316"/>
      <c r="AA218" s="317"/>
      <c r="AB218" s="317"/>
      <c r="AC218" s="318"/>
      <c r="AD218" s="316"/>
      <c r="AE218" s="317"/>
      <c r="AF218" s="317"/>
      <c r="AG218" s="318"/>
      <c r="AH218" s="316"/>
      <c r="AI218" s="317"/>
      <c r="AJ218" s="317"/>
      <c r="AK218" s="318"/>
      <c r="AL218" s="334"/>
      <c r="AM218" s="335"/>
      <c r="AN218" s="335"/>
      <c r="AO218" s="336"/>
      <c r="AP218" s="334"/>
      <c r="AQ218" s="335"/>
      <c r="AR218" s="335"/>
      <c r="AS218" s="336"/>
      <c r="AT218" s="8"/>
      <c r="AU218" s="8"/>
    </row>
    <row r="219" spans="1:47" x14ac:dyDescent="0.2">
      <c r="A219" s="309" t="s">
        <v>343</v>
      </c>
      <c r="B219" s="310"/>
      <c r="C219" s="310"/>
      <c r="D219" s="310"/>
      <c r="E219" s="310"/>
      <c r="F219" s="310"/>
      <c r="G219" s="310"/>
      <c r="H219" s="310"/>
      <c r="I219" s="311"/>
      <c r="J219" s="304">
        <v>232</v>
      </c>
      <c r="K219" s="305"/>
      <c r="L219" s="306"/>
      <c r="M219" s="304">
        <v>852</v>
      </c>
      <c r="N219" s="305"/>
      <c r="O219" s="306"/>
      <c r="P219" s="295">
        <f t="shared" si="4"/>
        <v>0</v>
      </c>
      <c r="Q219" s="296"/>
      <c r="R219" s="296"/>
      <c r="S219" s="296"/>
      <c r="T219" s="297"/>
      <c r="U219" s="353"/>
      <c r="V219" s="354"/>
      <c r="W219" s="354"/>
      <c r="X219" s="354"/>
      <c r="Y219" s="355"/>
      <c r="Z219" s="295"/>
      <c r="AA219" s="296"/>
      <c r="AB219" s="296"/>
      <c r="AC219" s="297"/>
      <c r="AD219" s="295"/>
      <c r="AE219" s="296"/>
      <c r="AF219" s="296"/>
      <c r="AG219" s="297"/>
      <c r="AH219" s="295"/>
      <c r="AI219" s="296"/>
      <c r="AJ219" s="296"/>
      <c r="AK219" s="297"/>
      <c r="AL219" s="301"/>
      <c r="AM219" s="302"/>
      <c r="AN219" s="302"/>
      <c r="AO219" s="303"/>
      <c r="AP219" s="301"/>
      <c r="AQ219" s="302"/>
      <c r="AR219" s="302"/>
      <c r="AS219" s="303"/>
      <c r="AT219" s="8"/>
      <c r="AU219" s="8"/>
    </row>
    <row r="220" spans="1:47" ht="12.75" customHeight="1" x14ac:dyDescent="0.2">
      <c r="A220" s="309" t="s">
        <v>344</v>
      </c>
      <c r="B220" s="310"/>
      <c r="C220" s="310"/>
      <c r="D220" s="310"/>
      <c r="E220" s="310"/>
      <c r="F220" s="310"/>
      <c r="G220" s="310"/>
      <c r="H220" s="310"/>
      <c r="I220" s="311"/>
      <c r="J220" s="304">
        <v>233</v>
      </c>
      <c r="K220" s="305"/>
      <c r="L220" s="306"/>
      <c r="M220" s="304">
        <v>853</v>
      </c>
      <c r="N220" s="305"/>
      <c r="O220" s="306"/>
      <c r="P220" s="295">
        <f t="shared" si="4"/>
        <v>1571.79</v>
      </c>
      <c r="Q220" s="296"/>
      <c r="R220" s="296"/>
      <c r="S220" s="296"/>
      <c r="T220" s="297"/>
      <c r="U220" s="353">
        <v>1571.79</v>
      </c>
      <c r="V220" s="354"/>
      <c r="W220" s="354"/>
      <c r="X220" s="354"/>
      <c r="Y220" s="355"/>
      <c r="Z220" s="295"/>
      <c r="AA220" s="296"/>
      <c r="AB220" s="296"/>
      <c r="AC220" s="297"/>
      <c r="AD220" s="295"/>
      <c r="AE220" s="296"/>
      <c r="AF220" s="296"/>
      <c r="AG220" s="297"/>
      <c r="AH220" s="295"/>
      <c r="AI220" s="296"/>
      <c r="AJ220" s="296"/>
      <c r="AK220" s="297"/>
      <c r="AL220" s="301"/>
      <c r="AM220" s="302"/>
      <c r="AN220" s="302"/>
      <c r="AO220" s="303"/>
      <c r="AP220" s="301"/>
      <c r="AQ220" s="302"/>
      <c r="AR220" s="302"/>
      <c r="AS220" s="303"/>
      <c r="AT220" s="8"/>
      <c r="AU220" s="8"/>
    </row>
    <row r="221" spans="1:47" ht="30" customHeight="1" x14ac:dyDescent="0.2">
      <c r="A221" s="309" t="s">
        <v>429</v>
      </c>
      <c r="B221" s="310"/>
      <c r="C221" s="310"/>
      <c r="D221" s="310"/>
      <c r="E221" s="310"/>
      <c r="F221" s="310"/>
      <c r="G221" s="310"/>
      <c r="H221" s="310"/>
      <c r="I221" s="311"/>
      <c r="J221" s="304">
        <v>250</v>
      </c>
      <c r="K221" s="305"/>
      <c r="L221" s="306"/>
      <c r="M221" s="304">
        <v>244</v>
      </c>
      <c r="N221" s="305"/>
      <c r="O221" s="306"/>
      <c r="P221" s="295">
        <f t="shared" ref="P221" si="6">SUM(U221:AS221)</f>
        <v>0</v>
      </c>
      <c r="Q221" s="296"/>
      <c r="R221" s="296"/>
      <c r="S221" s="296"/>
      <c r="T221" s="297"/>
      <c r="U221" s="353"/>
      <c r="V221" s="354"/>
      <c r="W221" s="354"/>
      <c r="X221" s="354"/>
      <c r="Y221" s="355"/>
      <c r="Z221" s="295"/>
      <c r="AA221" s="296"/>
      <c r="AB221" s="296"/>
      <c r="AC221" s="297"/>
      <c r="AD221" s="295"/>
      <c r="AE221" s="296"/>
      <c r="AF221" s="296"/>
      <c r="AG221" s="297"/>
      <c r="AH221" s="295"/>
      <c r="AI221" s="296"/>
      <c r="AJ221" s="296"/>
      <c r="AK221" s="297"/>
      <c r="AL221" s="301"/>
      <c r="AM221" s="302"/>
      <c r="AN221" s="302"/>
      <c r="AO221" s="303"/>
      <c r="AP221" s="301"/>
      <c r="AQ221" s="302"/>
      <c r="AR221" s="302"/>
      <c r="AS221" s="303"/>
      <c r="AT221" s="8"/>
      <c r="AU221" s="8"/>
    </row>
    <row r="222" spans="1:47" ht="25.5" customHeight="1" x14ac:dyDescent="0.2">
      <c r="A222" s="309" t="s">
        <v>345</v>
      </c>
      <c r="B222" s="310"/>
      <c r="C222" s="310"/>
      <c r="D222" s="310"/>
      <c r="E222" s="310"/>
      <c r="F222" s="310"/>
      <c r="G222" s="310"/>
      <c r="H222" s="310"/>
      <c r="I222" s="311"/>
      <c r="J222" s="304">
        <v>260</v>
      </c>
      <c r="K222" s="305"/>
      <c r="L222" s="306"/>
      <c r="M222" s="301" t="s">
        <v>49</v>
      </c>
      <c r="N222" s="302"/>
      <c r="O222" s="303"/>
      <c r="P222" s="295">
        <f t="shared" si="4"/>
        <v>4466393.87</v>
      </c>
      <c r="Q222" s="296"/>
      <c r="R222" s="296"/>
      <c r="S222" s="296"/>
      <c r="T222" s="297"/>
      <c r="U222" s="295">
        <f>U223</f>
        <v>3627999.87</v>
      </c>
      <c r="V222" s="296"/>
      <c r="W222" s="296"/>
      <c r="X222" s="296"/>
      <c r="Y222" s="297"/>
      <c r="Z222" s="295">
        <f>Z223</f>
        <v>67822</v>
      </c>
      <c r="AA222" s="296"/>
      <c r="AB222" s="296"/>
      <c r="AC222" s="297"/>
      <c r="AD222" s="295">
        <f>AD223</f>
        <v>0</v>
      </c>
      <c r="AE222" s="296"/>
      <c r="AF222" s="296"/>
      <c r="AG222" s="297"/>
      <c r="AH222" s="301">
        <f>AH223</f>
        <v>0</v>
      </c>
      <c r="AI222" s="302"/>
      <c r="AJ222" s="302"/>
      <c r="AK222" s="303"/>
      <c r="AL222" s="301">
        <f>AL223-AL221</f>
        <v>770572</v>
      </c>
      <c r="AM222" s="302"/>
      <c r="AN222" s="302"/>
      <c r="AO222" s="303"/>
      <c r="AP222" s="301">
        <f>AP223</f>
        <v>0</v>
      </c>
      <c r="AQ222" s="302"/>
      <c r="AR222" s="302"/>
      <c r="AS222" s="303"/>
      <c r="AT222" s="8"/>
      <c r="AU222" s="8"/>
    </row>
    <row r="223" spans="1:47" x14ac:dyDescent="0.2">
      <c r="A223" s="350" t="s">
        <v>339</v>
      </c>
      <c r="B223" s="351"/>
      <c r="C223" s="351"/>
      <c r="D223" s="351"/>
      <c r="E223" s="351"/>
      <c r="F223" s="351"/>
      <c r="G223" s="351"/>
      <c r="H223" s="351"/>
      <c r="I223" s="352"/>
      <c r="J223" s="325">
        <v>261</v>
      </c>
      <c r="K223" s="326"/>
      <c r="L223" s="327"/>
      <c r="M223" s="325">
        <v>244</v>
      </c>
      <c r="N223" s="326"/>
      <c r="O223" s="327"/>
      <c r="P223" s="313">
        <f t="shared" si="4"/>
        <v>4466393.87</v>
      </c>
      <c r="Q223" s="314"/>
      <c r="R223" s="314"/>
      <c r="S223" s="314"/>
      <c r="T223" s="315"/>
      <c r="U223" s="483">
        <f>10241.18+1571648.54+140294.22+53809.77+724967.16+237354.13+223818.95+15355.92+3385.92+39745.08+217279+25685+364415</f>
        <v>3627999.87</v>
      </c>
      <c r="V223" s="320"/>
      <c r="W223" s="320"/>
      <c r="X223" s="320"/>
      <c r="Y223" s="321"/>
      <c r="Z223" s="313">
        <f>18760+49062</f>
        <v>67822</v>
      </c>
      <c r="AA223" s="314"/>
      <c r="AB223" s="314"/>
      <c r="AC223" s="315"/>
      <c r="AD223" s="313"/>
      <c r="AE223" s="314"/>
      <c r="AF223" s="314"/>
      <c r="AG223" s="315"/>
      <c r="AH223" s="313"/>
      <c r="AI223" s="314"/>
      <c r="AJ223" s="314"/>
      <c r="AK223" s="315"/>
      <c r="AL223" s="331">
        <f>5000+389746+10566+73260+137504+95896+58600</f>
        <v>770572</v>
      </c>
      <c r="AM223" s="332"/>
      <c r="AN223" s="332"/>
      <c r="AO223" s="333"/>
      <c r="AP223" s="331"/>
      <c r="AQ223" s="332"/>
      <c r="AR223" s="332"/>
      <c r="AS223" s="333"/>
      <c r="AT223" s="8"/>
      <c r="AU223" s="8"/>
    </row>
    <row r="224" spans="1:47" ht="38.25" customHeight="1" x14ac:dyDescent="0.2">
      <c r="A224" s="347" t="s">
        <v>346</v>
      </c>
      <c r="B224" s="348"/>
      <c r="C224" s="348"/>
      <c r="D224" s="348"/>
      <c r="E224" s="348"/>
      <c r="F224" s="348"/>
      <c r="G224" s="348"/>
      <c r="H224" s="348"/>
      <c r="I224" s="349"/>
      <c r="J224" s="328"/>
      <c r="K224" s="329"/>
      <c r="L224" s="330"/>
      <c r="M224" s="328"/>
      <c r="N224" s="329"/>
      <c r="O224" s="330"/>
      <c r="P224" s="316">
        <f t="shared" si="4"/>
        <v>0</v>
      </c>
      <c r="Q224" s="317"/>
      <c r="R224" s="317"/>
      <c r="S224" s="317"/>
      <c r="T224" s="318"/>
      <c r="U224" s="322"/>
      <c r="V224" s="323"/>
      <c r="W224" s="323"/>
      <c r="X224" s="323"/>
      <c r="Y224" s="324"/>
      <c r="Z224" s="316"/>
      <c r="AA224" s="317"/>
      <c r="AB224" s="317"/>
      <c r="AC224" s="318"/>
      <c r="AD224" s="316"/>
      <c r="AE224" s="317"/>
      <c r="AF224" s="317"/>
      <c r="AG224" s="318"/>
      <c r="AH224" s="316"/>
      <c r="AI224" s="317"/>
      <c r="AJ224" s="317"/>
      <c r="AK224" s="318"/>
      <c r="AL224" s="334"/>
      <c r="AM224" s="335"/>
      <c r="AN224" s="335"/>
      <c r="AO224" s="336"/>
      <c r="AP224" s="334"/>
      <c r="AQ224" s="335"/>
      <c r="AR224" s="335"/>
      <c r="AS224" s="336"/>
      <c r="AT224" s="8"/>
      <c r="AU224" s="8"/>
    </row>
    <row r="225" spans="1:54" x14ac:dyDescent="0.2">
      <c r="A225" s="309" t="s">
        <v>338</v>
      </c>
      <c r="B225" s="310"/>
      <c r="C225" s="310"/>
      <c r="D225" s="310"/>
      <c r="E225" s="310"/>
      <c r="F225" s="310"/>
      <c r="G225" s="310"/>
      <c r="H225" s="310"/>
      <c r="I225" s="311"/>
      <c r="J225" s="304">
        <v>270</v>
      </c>
      <c r="K225" s="305"/>
      <c r="L225" s="306"/>
      <c r="M225" s="304">
        <v>830</v>
      </c>
      <c r="N225" s="305"/>
      <c r="O225" s="306"/>
      <c r="P225" s="295">
        <f>SUM(U225:AS225)</f>
        <v>0</v>
      </c>
      <c r="Q225" s="296"/>
      <c r="R225" s="296"/>
      <c r="S225" s="296"/>
      <c r="T225" s="297"/>
      <c r="U225" s="295">
        <f>U226</f>
        <v>0</v>
      </c>
      <c r="V225" s="296"/>
      <c r="W225" s="296"/>
      <c r="X225" s="296"/>
      <c r="Y225" s="297"/>
      <c r="Z225" s="295">
        <f>Z226</f>
        <v>0</v>
      </c>
      <c r="AA225" s="296"/>
      <c r="AB225" s="296"/>
      <c r="AC225" s="297"/>
      <c r="AD225" s="295">
        <f>AD226</f>
        <v>0</v>
      </c>
      <c r="AE225" s="296"/>
      <c r="AF225" s="296"/>
      <c r="AG225" s="297"/>
      <c r="AH225" s="295">
        <f>AH226</f>
        <v>0</v>
      </c>
      <c r="AI225" s="296"/>
      <c r="AJ225" s="296"/>
      <c r="AK225" s="297"/>
      <c r="AL225" s="295">
        <f>AL226</f>
        <v>0</v>
      </c>
      <c r="AM225" s="296"/>
      <c r="AN225" s="296"/>
      <c r="AO225" s="297"/>
      <c r="AP225" s="295">
        <f>AP226</f>
        <v>0</v>
      </c>
      <c r="AQ225" s="296"/>
      <c r="AR225" s="296"/>
      <c r="AS225" s="297"/>
      <c r="AT225" s="8"/>
      <c r="AU225" s="8"/>
    </row>
    <row r="226" spans="1:54" x14ac:dyDescent="0.2">
      <c r="A226" s="350" t="s">
        <v>339</v>
      </c>
      <c r="B226" s="351"/>
      <c r="C226" s="351"/>
      <c r="D226" s="351"/>
      <c r="E226" s="351"/>
      <c r="F226" s="351"/>
      <c r="G226" s="351"/>
      <c r="H226" s="351"/>
      <c r="I226" s="352"/>
      <c r="J226" s="325">
        <v>271</v>
      </c>
      <c r="K226" s="326"/>
      <c r="L226" s="327"/>
      <c r="M226" s="325">
        <v>831</v>
      </c>
      <c r="N226" s="326"/>
      <c r="O226" s="327"/>
      <c r="P226" s="313">
        <f>SUM(U226:AS226)</f>
        <v>0</v>
      </c>
      <c r="Q226" s="314"/>
      <c r="R226" s="314"/>
      <c r="S226" s="314"/>
      <c r="T226" s="315"/>
      <c r="U226" s="319"/>
      <c r="V226" s="320"/>
      <c r="W226" s="320"/>
      <c r="X226" s="320"/>
      <c r="Y226" s="321"/>
      <c r="Z226" s="313"/>
      <c r="AA226" s="314"/>
      <c r="AB226" s="314"/>
      <c r="AC226" s="315"/>
      <c r="AD226" s="313"/>
      <c r="AE226" s="314"/>
      <c r="AF226" s="314"/>
      <c r="AG226" s="315"/>
      <c r="AH226" s="313"/>
      <c r="AI226" s="314"/>
      <c r="AJ226" s="314"/>
      <c r="AK226" s="315"/>
      <c r="AL226" s="331"/>
      <c r="AM226" s="332"/>
      <c r="AN226" s="332"/>
      <c r="AO226" s="333"/>
      <c r="AP226" s="331"/>
      <c r="AQ226" s="332"/>
      <c r="AR226" s="332"/>
      <c r="AS226" s="333"/>
      <c r="AT226" s="8"/>
      <c r="AU226" s="8"/>
    </row>
    <row r="227" spans="1:54" ht="114" customHeight="1" x14ac:dyDescent="0.2">
      <c r="A227" s="347" t="s">
        <v>340</v>
      </c>
      <c r="B227" s="348"/>
      <c r="C227" s="348"/>
      <c r="D227" s="348"/>
      <c r="E227" s="348"/>
      <c r="F227" s="348"/>
      <c r="G227" s="348"/>
      <c r="H227" s="348"/>
      <c r="I227" s="349"/>
      <c r="J227" s="328"/>
      <c r="K227" s="329"/>
      <c r="L227" s="330"/>
      <c r="M227" s="328"/>
      <c r="N227" s="329"/>
      <c r="O227" s="330"/>
      <c r="P227" s="316">
        <f>SUM(U227:AS227)</f>
        <v>0</v>
      </c>
      <c r="Q227" s="317"/>
      <c r="R227" s="317"/>
      <c r="S227" s="317"/>
      <c r="T227" s="318"/>
      <c r="U227" s="322"/>
      <c r="V227" s="323"/>
      <c r="W227" s="323"/>
      <c r="X227" s="323"/>
      <c r="Y227" s="324"/>
      <c r="Z227" s="316"/>
      <c r="AA227" s="317"/>
      <c r="AB227" s="317"/>
      <c r="AC227" s="318"/>
      <c r="AD227" s="316"/>
      <c r="AE227" s="317"/>
      <c r="AF227" s="317"/>
      <c r="AG227" s="318"/>
      <c r="AH227" s="316"/>
      <c r="AI227" s="317"/>
      <c r="AJ227" s="317"/>
      <c r="AK227" s="318"/>
      <c r="AL227" s="334"/>
      <c r="AM227" s="335"/>
      <c r="AN227" s="335"/>
      <c r="AO227" s="336"/>
      <c r="AP227" s="334"/>
      <c r="AQ227" s="335"/>
      <c r="AR227" s="335"/>
      <c r="AS227" s="336"/>
      <c r="AT227" s="8"/>
      <c r="AU227" s="8"/>
    </row>
    <row r="228" spans="1:54" s="10" customFormat="1" x14ac:dyDescent="0.2">
      <c r="A228" s="343" t="s">
        <v>51</v>
      </c>
      <c r="B228" s="344"/>
      <c r="C228" s="344"/>
      <c r="D228" s="344"/>
      <c r="E228" s="344"/>
      <c r="F228" s="344"/>
      <c r="G228" s="344"/>
      <c r="H228" s="344"/>
      <c r="I228" s="345"/>
      <c r="J228" s="304">
        <v>500</v>
      </c>
      <c r="K228" s="305"/>
      <c r="L228" s="306"/>
      <c r="M228" s="301" t="s">
        <v>49</v>
      </c>
      <c r="N228" s="302"/>
      <c r="O228" s="303"/>
      <c r="P228" s="295">
        <f t="shared" si="4"/>
        <v>0</v>
      </c>
      <c r="Q228" s="296"/>
      <c r="R228" s="296"/>
      <c r="S228" s="296"/>
      <c r="T228" s="297"/>
      <c r="U228" s="427"/>
      <c r="V228" s="354"/>
      <c r="W228" s="354"/>
      <c r="X228" s="354"/>
      <c r="Y228" s="355"/>
      <c r="Z228" s="295"/>
      <c r="AA228" s="296"/>
      <c r="AB228" s="296"/>
      <c r="AC228" s="297"/>
      <c r="AD228" s="295"/>
      <c r="AE228" s="296"/>
      <c r="AF228" s="296"/>
      <c r="AG228" s="297"/>
      <c r="AH228" s="295"/>
      <c r="AI228" s="296"/>
      <c r="AJ228" s="296"/>
      <c r="AK228" s="297"/>
      <c r="AL228" s="301"/>
      <c r="AM228" s="302"/>
      <c r="AN228" s="302"/>
      <c r="AO228" s="303"/>
      <c r="AP228" s="301"/>
      <c r="AQ228" s="302"/>
      <c r="AR228" s="302"/>
      <c r="AS228" s="303"/>
      <c r="AT228" s="9"/>
      <c r="AU228" s="9"/>
    </row>
    <row r="229" spans="1:54" x14ac:dyDescent="0.2">
      <c r="A229" s="343" t="s">
        <v>52</v>
      </c>
      <c r="B229" s="344"/>
      <c r="C229" s="344"/>
      <c r="D229" s="344"/>
      <c r="E229" s="344"/>
      <c r="F229" s="344"/>
      <c r="G229" s="344"/>
      <c r="H229" s="344"/>
      <c r="I229" s="345"/>
      <c r="J229" s="304">
        <v>600</v>
      </c>
      <c r="K229" s="305"/>
      <c r="L229" s="306"/>
      <c r="M229" s="301" t="s">
        <v>49</v>
      </c>
      <c r="N229" s="302"/>
      <c r="O229" s="303"/>
      <c r="P229" s="295">
        <f>SUM(U229:AS229)</f>
        <v>0</v>
      </c>
      <c r="Q229" s="296"/>
      <c r="R229" s="296"/>
      <c r="S229" s="296"/>
      <c r="T229" s="297"/>
      <c r="U229" s="295">
        <f>U228+U188-U200</f>
        <v>0</v>
      </c>
      <c r="V229" s="296"/>
      <c r="W229" s="296"/>
      <c r="X229" s="296"/>
      <c r="Y229" s="297"/>
      <c r="Z229" s="295">
        <f>Z228+Z188-Z200</f>
        <v>0</v>
      </c>
      <c r="AA229" s="296"/>
      <c r="AB229" s="296"/>
      <c r="AC229" s="297"/>
      <c r="AD229" s="295">
        <f>AD228+AD188-AD200</f>
        <v>0</v>
      </c>
      <c r="AE229" s="296"/>
      <c r="AF229" s="296"/>
      <c r="AG229" s="297"/>
      <c r="AH229" s="301">
        <f>AH228+AH188-AH200</f>
        <v>0</v>
      </c>
      <c r="AI229" s="302"/>
      <c r="AJ229" s="302"/>
      <c r="AK229" s="303"/>
      <c r="AL229" s="301">
        <f>AL228+AL188-AL200</f>
        <v>0</v>
      </c>
      <c r="AM229" s="302"/>
      <c r="AN229" s="302"/>
      <c r="AO229" s="303"/>
      <c r="AP229" s="301">
        <f>AP228+AP188-AP200</f>
        <v>0</v>
      </c>
      <c r="AQ229" s="302"/>
      <c r="AR229" s="302"/>
      <c r="AS229" s="303"/>
      <c r="AT229" s="8"/>
      <c r="AU229" s="8"/>
    </row>
    <row r="230" spans="1:54" ht="12.75" hidden="1" customHeight="1" x14ac:dyDescent="0.2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7"/>
      <c r="N230" s="227"/>
      <c r="O230" s="227"/>
      <c r="P230" s="227"/>
      <c r="Q230" s="228"/>
      <c r="R230" s="228"/>
      <c r="S230" s="228"/>
      <c r="T230" s="228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  <c r="AJ230" s="229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8"/>
      <c r="AU230" s="8"/>
    </row>
    <row r="231" spans="1:54" hidden="1" x14ac:dyDescent="0.2">
      <c r="AN231" s="290" t="s">
        <v>357</v>
      </c>
      <c r="AO231" s="290"/>
      <c r="AP231" s="290"/>
      <c r="AQ231" s="290"/>
      <c r="AR231" s="290"/>
      <c r="AS231" s="290"/>
    </row>
    <row r="232" spans="1:54" s="5" customFormat="1" ht="13.15" hidden="1" customHeight="1" x14ac:dyDescent="0.2">
      <c r="A232" s="357" t="s">
        <v>57</v>
      </c>
      <c r="B232" s="357"/>
      <c r="C232" s="357"/>
      <c r="D232" s="357"/>
      <c r="E232" s="357"/>
      <c r="F232" s="357"/>
      <c r="G232" s="357"/>
      <c r="H232" s="357"/>
      <c r="I232" s="357"/>
      <c r="J232" s="357"/>
      <c r="K232" s="357"/>
      <c r="L232" s="357"/>
      <c r="M232" s="357"/>
      <c r="N232" s="357"/>
      <c r="O232" s="357"/>
      <c r="P232" s="357"/>
      <c r="Q232" s="357"/>
      <c r="R232" s="357"/>
      <c r="S232" s="357"/>
      <c r="T232" s="357"/>
      <c r="U232" s="357"/>
      <c r="V232" s="357"/>
      <c r="W232" s="357"/>
      <c r="X232" s="357"/>
      <c r="Y232" s="357"/>
      <c r="Z232" s="357"/>
      <c r="AA232" s="357"/>
      <c r="AB232" s="357"/>
      <c r="AC232" s="357"/>
      <c r="AD232" s="357"/>
      <c r="AE232" s="357"/>
      <c r="AF232" s="357"/>
      <c r="AG232" s="357"/>
      <c r="AH232" s="357"/>
      <c r="AI232" s="357"/>
      <c r="AJ232" s="357"/>
      <c r="AK232" s="357"/>
      <c r="AL232" s="357"/>
      <c r="AM232" s="357"/>
      <c r="AN232" s="357"/>
      <c r="AO232" s="357"/>
      <c r="AP232" s="357"/>
      <c r="AQ232" s="357"/>
      <c r="AR232" s="357"/>
      <c r="AS232" s="357"/>
    </row>
    <row r="233" spans="1:54" s="5" customFormat="1" ht="13.15" hidden="1" customHeight="1" x14ac:dyDescent="0.2">
      <c r="A233" s="357" t="s">
        <v>362</v>
      </c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  <c r="L233" s="357"/>
      <c r="M233" s="357"/>
      <c r="N233" s="357"/>
      <c r="O233" s="357"/>
      <c r="P233" s="357"/>
      <c r="Q233" s="357"/>
      <c r="R233" s="357"/>
      <c r="S233" s="357"/>
      <c r="T233" s="357"/>
      <c r="U233" s="357"/>
      <c r="V233" s="357"/>
      <c r="W233" s="357"/>
      <c r="X233" s="357"/>
      <c r="Y233" s="357"/>
      <c r="Z233" s="357"/>
      <c r="AA233" s="357"/>
      <c r="AB233" s="357"/>
      <c r="AC233" s="357"/>
      <c r="AD233" s="357"/>
      <c r="AE233" s="357"/>
      <c r="AF233" s="357"/>
      <c r="AG233" s="357"/>
      <c r="AH233" s="357"/>
      <c r="AI233" s="357"/>
      <c r="AJ233" s="357"/>
      <c r="AK233" s="357"/>
      <c r="AL233" s="357"/>
      <c r="AM233" s="357"/>
      <c r="AN233" s="357"/>
      <c r="AO233" s="357"/>
      <c r="AP233" s="357"/>
      <c r="AQ233" s="357"/>
      <c r="AR233" s="357"/>
      <c r="AS233" s="357"/>
    </row>
    <row r="234" spans="1:54" s="5" customFormat="1" ht="13.15" hidden="1" customHeight="1" x14ac:dyDescent="0.2">
      <c r="A234" s="357" t="s">
        <v>39</v>
      </c>
      <c r="B234" s="357"/>
      <c r="C234" s="357"/>
      <c r="D234" s="357"/>
      <c r="E234" s="357"/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7"/>
      <c r="U234" s="357"/>
      <c r="V234" s="357"/>
      <c r="W234" s="357"/>
      <c r="X234" s="357"/>
      <c r="Y234" s="357"/>
      <c r="Z234" s="357"/>
      <c r="AA234" s="357"/>
      <c r="AB234" s="357"/>
      <c r="AC234" s="357"/>
      <c r="AD234" s="357"/>
      <c r="AE234" s="357"/>
      <c r="AF234" s="357"/>
      <c r="AG234" s="357"/>
      <c r="AH234" s="357"/>
      <c r="AI234" s="357"/>
      <c r="AJ234" s="357"/>
      <c r="AK234" s="357"/>
      <c r="AL234" s="357"/>
      <c r="AM234" s="357"/>
      <c r="AN234" s="357"/>
      <c r="AO234" s="357"/>
      <c r="AP234" s="357"/>
      <c r="AQ234" s="357"/>
      <c r="AR234" s="357"/>
      <c r="AS234" s="357"/>
    </row>
    <row r="235" spans="1:54" s="5" customFormat="1" ht="13.15" hidden="1" customHeight="1" x14ac:dyDescent="0.2"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  <c r="AE235" s="239"/>
      <c r="AF235" s="239"/>
      <c r="AG235" s="239"/>
      <c r="AH235" s="239"/>
      <c r="AI235" s="239"/>
      <c r="AJ235" s="239"/>
      <c r="AK235" s="239"/>
      <c r="AL235" s="239"/>
      <c r="AM235" s="239"/>
      <c r="AN235" s="239"/>
      <c r="AO235" s="239"/>
      <c r="AP235" s="239"/>
      <c r="AQ235" s="239"/>
      <c r="AR235" s="239"/>
      <c r="AS235" s="239"/>
    </row>
    <row r="236" spans="1:54" s="5" customFormat="1" ht="12.75" hidden="1" customHeight="1" x14ac:dyDescent="0.2">
      <c r="A236" s="392" t="s">
        <v>23</v>
      </c>
      <c r="B236" s="392"/>
      <c r="C236" s="392"/>
      <c r="D236" s="392"/>
      <c r="E236" s="392" t="s">
        <v>40</v>
      </c>
      <c r="F236" s="392"/>
      <c r="G236" s="392" t="s">
        <v>58</v>
      </c>
      <c r="H236" s="392"/>
      <c r="I236" s="392"/>
      <c r="J236" s="392" t="s">
        <v>78</v>
      </c>
      <c r="K236" s="392"/>
      <c r="L236" s="392"/>
      <c r="M236" s="392"/>
      <c r="N236" s="392"/>
      <c r="O236" s="392"/>
      <c r="P236" s="392"/>
      <c r="Q236" s="392"/>
      <c r="R236" s="392"/>
      <c r="S236" s="392"/>
      <c r="T236" s="392"/>
      <c r="U236" s="392"/>
      <c r="V236" s="392"/>
      <c r="W236" s="392"/>
      <c r="X236" s="392"/>
      <c r="Y236" s="392"/>
      <c r="Z236" s="392"/>
      <c r="AA236" s="392"/>
      <c r="AB236" s="392"/>
      <c r="AC236" s="392"/>
      <c r="AD236" s="392"/>
      <c r="AE236" s="392"/>
      <c r="AF236" s="392"/>
      <c r="AG236" s="392"/>
      <c r="AH236" s="392"/>
      <c r="AI236" s="392"/>
      <c r="AJ236" s="392"/>
      <c r="AK236" s="392"/>
      <c r="AL236" s="392"/>
      <c r="AM236" s="392"/>
      <c r="AN236" s="392"/>
      <c r="AO236" s="392"/>
      <c r="AP236" s="392"/>
      <c r="AQ236" s="392"/>
      <c r="AR236" s="392"/>
      <c r="AS236" s="392"/>
    </row>
    <row r="237" spans="1:54" s="5" customFormat="1" ht="13.15" hidden="1" customHeight="1" x14ac:dyDescent="0.2">
      <c r="A237" s="392"/>
      <c r="B237" s="392"/>
      <c r="C237" s="392"/>
      <c r="D237" s="392"/>
      <c r="E237" s="392"/>
      <c r="F237" s="392"/>
      <c r="G237" s="392"/>
      <c r="H237" s="392"/>
      <c r="I237" s="392"/>
      <c r="J237" s="392" t="s">
        <v>59</v>
      </c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  <c r="V237" s="422" t="s">
        <v>28</v>
      </c>
      <c r="W237" s="422"/>
      <c r="X237" s="422"/>
      <c r="Y237" s="422"/>
      <c r="Z237" s="422"/>
      <c r="AA237" s="422"/>
      <c r="AB237" s="422"/>
      <c r="AC237" s="422"/>
      <c r="AD237" s="422"/>
      <c r="AE237" s="422"/>
      <c r="AF237" s="422"/>
      <c r="AG237" s="422"/>
      <c r="AH237" s="422"/>
      <c r="AI237" s="422"/>
      <c r="AJ237" s="422"/>
      <c r="AK237" s="422"/>
      <c r="AL237" s="422"/>
      <c r="AM237" s="422"/>
      <c r="AN237" s="422"/>
      <c r="AO237" s="422"/>
      <c r="AP237" s="422"/>
      <c r="AQ237" s="422"/>
      <c r="AR237" s="422"/>
      <c r="AS237" s="422"/>
    </row>
    <row r="238" spans="1:54" s="5" customFormat="1" ht="78.75" hidden="1" customHeight="1" x14ac:dyDescent="0.2">
      <c r="A238" s="392"/>
      <c r="B238" s="392"/>
      <c r="C238" s="392"/>
      <c r="D238" s="392"/>
      <c r="E238" s="392"/>
      <c r="F238" s="392"/>
      <c r="G238" s="392"/>
      <c r="H238" s="392"/>
      <c r="I238" s="392"/>
      <c r="J238" s="392"/>
      <c r="K238" s="392"/>
      <c r="L238" s="392"/>
      <c r="M238" s="392"/>
      <c r="N238" s="392"/>
      <c r="O238" s="392"/>
      <c r="P238" s="392"/>
      <c r="Q238" s="392"/>
      <c r="R238" s="392"/>
      <c r="S238" s="392"/>
      <c r="T238" s="392"/>
      <c r="U238" s="392"/>
      <c r="V238" s="392" t="s">
        <v>60</v>
      </c>
      <c r="W238" s="392"/>
      <c r="X238" s="392"/>
      <c r="Y238" s="392"/>
      <c r="Z238" s="392"/>
      <c r="AA238" s="392"/>
      <c r="AB238" s="392"/>
      <c r="AC238" s="392"/>
      <c r="AD238" s="392"/>
      <c r="AE238" s="392"/>
      <c r="AF238" s="392"/>
      <c r="AG238" s="392"/>
      <c r="AH238" s="392" t="s">
        <v>61</v>
      </c>
      <c r="AI238" s="392"/>
      <c r="AJ238" s="392"/>
      <c r="AK238" s="392"/>
      <c r="AL238" s="392"/>
      <c r="AM238" s="392"/>
      <c r="AN238" s="392"/>
      <c r="AO238" s="392"/>
      <c r="AP238" s="392"/>
      <c r="AQ238" s="392"/>
      <c r="AR238" s="392"/>
      <c r="AS238" s="392"/>
    </row>
    <row r="239" spans="1:54" s="5" customFormat="1" ht="51" hidden="1" customHeight="1" x14ac:dyDescent="0.2">
      <c r="A239" s="392"/>
      <c r="B239" s="392"/>
      <c r="C239" s="392"/>
      <c r="D239" s="392"/>
      <c r="E239" s="392"/>
      <c r="F239" s="392"/>
      <c r="G239" s="392"/>
      <c r="H239" s="392"/>
      <c r="I239" s="392"/>
      <c r="J239" s="392" t="s">
        <v>62</v>
      </c>
      <c r="K239" s="392"/>
      <c r="L239" s="392"/>
      <c r="M239" s="392"/>
      <c r="N239" s="392" t="s">
        <v>80</v>
      </c>
      <c r="O239" s="392"/>
      <c r="P239" s="392"/>
      <c r="Q239" s="392"/>
      <c r="R239" s="392" t="s">
        <v>81</v>
      </c>
      <c r="S239" s="392"/>
      <c r="T239" s="392"/>
      <c r="U239" s="392"/>
      <c r="V239" s="392" t="s">
        <v>62</v>
      </c>
      <c r="W239" s="392"/>
      <c r="X239" s="392"/>
      <c r="Y239" s="392"/>
      <c r="Z239" s="392" t="s">
        <v>80</v>
      </c>
      <c r="AA239" s="392"/>
      <c r="AB239" s="392"/>
      <c r="AC239" s="392"/>
      <c r="AD239" s="392" t="s">
        <v>81</v>
      </c>
      <c r="AE239" s="392"/>
      <c r="AF239" s="392"/>
      <c r="AG239" s="392"/>
      <c r="AH239" s="392" t="s">
        <v>62</v>
      </c>
      <c r="AI239" s="392"/>
      <c r="AJ239" s="392"/>
      <c r="AK239" s="392"/>
      <c r="AL239" s="392" t="s">
        <v>80</v>
      </c>
      <c r="AM239" s="392"/>
      <c r="AN239" s="392"/>
      <c r="AO239" s="392"/>
      <c r="AP239" s="392" t="s">
        <v>81</v>
      </c>
      <c r="AQ239" s="392"/>
      <c r="AR239" s="392"/>
      <c r="AS239" s="392"/>
    </row>
    <row r="240" spans="1:54" s="5" customFormat="1" hidden="1" x14ac:dyDescent="0.2">
      <c r="A240" s="421">
        <v>1</v>
      </c>
      <c r="B240" s="421"/>
      <c r="C240" s="421"/>
      <c r="D240" s="421"/>
      <c r="E240" s="289">
        <v>2</v>
      </c>
      <c r="F240" s="289"/>
      <c r="G240" s="289">
        <v>3</v>
      </c>
      <c r="H240" s="289"/>
      <c r="I240" s="289"/>
      <c r="J240" s="289">
        <v>4</v>
      </c>
      <c r="K240" s="289"/>
      <c r="L240" s="289"/>
      <c r="M240" s="289"/>
      <c r="N240" s="289">
        <v>5</v>
      </c>
      <c r="O240" s="289"/>
      <c r="P240" s="289"/>
      <c r="Q240" s="289"/>
      <c r="R240" s="289">
        <v>6</v>
      </c>
      <c r="S240" s="289"/>
      <c r="T240" s="289"/>
      <c r="U240" s="289"/>
      <c r="V240" s="289">
        <v>7</v>
      </c>
      <c r="W240" s="289"/>
      <c r="X240" s="289"/>
      <c r="Y240" s="289"/>
      <c r="Z240" s="289">
        <v>8</v>
      </c>
      <c r="AA240" s="289"/>
      <c r="AB240" s="289"/>
      <c r="AC240" s="289"/>
      <c r="AD240" s="289">
        <v>9</v>
      </c>
      <c r="AE240" s="289"/>
      <c r="AF240" s="289"/>
      <c r="AG240" s="289"/>
      <c r="AH240" s="289">
        <v>10</v>
      </c>
      <c r="AI240" s="289"/>
      <c r="AJ240" s="289"/>
      <c r="AK240" s="289"/>
      <c r="AL240" s="421">
        <v>11</v>
      </c>
      <c r="AM240" s="421"/>
      <c r="AN240" s="421"/>
      <c r="AO240" s="421"/>
      <c r="AP240" s="421">
        <v>12</v>
      </c>
      <c r="AQ240" s="421"/>
      <c r="AR240" s="421"/>
      <c r="AS240" s="421"/>
      <c r="AT240" s="420"/>
      <c r="AU240" s="420"/>
      <c r="AV240" s="420"/>
      <c r="AW240" s="420"/>
      <c r="AX240" s="420"/>
      <c r="AY240" s="420"/>
      <c r="AZ240" s="420"/>
      <c r="BA240" s="420"/>
      <c r="BB240" s="420"/>
    </row>
    <row r="241" spans="1:65" s="5" customFormat="1" ht="75.75" hidden="1" customHeight="1" x14ac:dyDescent="0.2">
      <c r="A241" s="293" t="s">
        <v>63</v>
      </c>
      <c r="B241" s="293"/>
      <c r="C241" s="293"/>
      <c r="D241" s="293"/>
      <c r="E241" s="308" t="s">
        <v>64</v>
      </c>
      <c r="F241" s="308"/>
      <c r="G241" s="307" t="s">
        <v>49</v>
      </c>
      <c r="H241" s="307"/>
      <c r="I241" s="307"/>
      <c r="J241" s="288">
        <f>J242+J245</f>
        <v>0</v>
      </c>
      <c r="K241" s="288"/>
      <c r="L241" s="288"/>
      <c r="M241" s="288"/>
      <c r="N241" s="288">
        <f t="shared" ref="N241" si="7">N242+N245</f>
        <v>0</v>
      </c>
      <c r="O241" s="288"/>
      <c r="P241" s="288"/>
      <c r="Q241" s="288"/>
      <c r="R241" s="288">
        <f t="shared" ref="R241" si="8">R242+R245</f>
        <v>0</v>
      </c>
      <c r="S241" s="288"/>
      <c r="T241" s="288"/>
      <c r="U241" s="288"/>
      <c r="V241" s="288">
        <f t="shared" ref="V241" si="9">V242+V245</f>
        <v>0</v>
      </c>
      <c r="W241" s="288"/>
      <c r="X241" s="288"/>
      <c r="Y241" s="288"/>
      <c r="Z241" s="288">
        <f t="shared" ref="Z241" si="10">Z242+Z245</f>
        <v>0</v>
      </c>
      <c r="AA241" s="288"/>
      <c r="AB241" s="288"/>
      <c r="AC241" s="288"/>
      <c r="AD241" s="288">
        <f t="shared" ref="AD241" si="11">AD242+AD245</f>
        <v>0</v>
      </c>
      <c r="AE241" s="288"/>
      <c r="AF241" s="288"/>
      <c r="AG241" s="288"/>
      <c r="AH241" s="288">
        <f t="shared" ref="AH241" si="12">AH242+AH245</f>
        <v>0</v>
      </c>
      <c r="AI241" s="288"/>
      <c r="AJ241" s="288"/>
      <c r="AK241" s="288"/>
      <c r="AL241" s="288">
        <f t="shared" ref="AL241" si="13">AL242+AL245</f>
        <v>0</v>
      </c>
      <c r="AM241" s="288"/>
      <c r="AN241" s="288"/>
      <c r="AO241" s="288"/>
      <c r="AP241" s="288">
        <f t="shared" ref="AP241" si="14">AP242+AP245</f>
        <v>0</v>
      </c>
      <c r="AQ241" s="288"/>
      <c r="AR241" s="288"/>
      <c r="AS241" s="288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293" t="s">
        <v>391</v>
      </c>
      <c r="B242" s="293"/>
      <c r="C242" s="293"/>
      <c r="D242" s="293"/>
      <c r="E242" s="325">
        <v>1001</v>
      </c>
      <c r="F242" s="327"/>
      <c r="G242" s="434" t="s">
        <v>49</v>
      </c>
      <c r="H242" s="435"/>
      <c r="I242" s="436"/>
      <c r="J242" s="331">
        <f>V242+AH242</f>
        <v>0</v>
      </c>
      <c r="K242" s="332"/>
      <c r="L242" s="332"/>
      <c r="M242" s="333"/>
      <c r="N242" s="331">
        <f t="shared" ref="N242" si="15">Z242+AL242</f>
        <v>0</v>
      </c>
      <c r="O242" s="332"/>
      <c r="P242" s="332"/>
      <c r="Q242" s="333"/>
      <c r="R242" s="331">
        <f t="shared" ref="R242" si="16">AD242+AP242</f>
        <v>0</v>
      </c>
      <c r="S242" s="332"/>
      <c r="T242" s="332"/>
      <c r="U242" s="333"/>
      <c r="V242" s="331"/>
      <c r="W242" s="332"/>
      <c r="X242" s="332"/>
      <c r="Y242" s="333"/>
      <c r="Z242" s="331"/>
      <c r="AA242" s="332"/>
      <c r="AB242" s="332"/>
      <c r="AC242" s="333"/>
      <c r="AD242" s="331"/>
      <c r="AE242" s="332"/>
      <c r="AF242" s="332"/>
      <c r="AG242" s="333"/>
      <c r="AH242" s="331"/>
      <c r="AI242" s="332"/>
      <c r="AJ242" s="332"/>
      <c r="AK242" s="333"/>
      <c r="AL242" s="331"/>
      <c r="AM242" s="332"/>
      <c r="AN242" s="332"/>
      <c r="AO242" s="333"/>
      <c r="AP242" s="319"/>
      <c r="AQ242" s="320"/>
      <c r="AR242" s="320"/>
      <c r="AS242" s="321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293" t="s">
        <v>392</v>
      </c>
      <c r="B243" s="293"/>
      <c r="C243" s="293"/>
      <c r="D243" s="293"/>
      <c r="E243" s="328"/>
      <c r="F243" s="330"/>
      <c r="G243" s="437"/>
      <c r="H243" s="438"/>
      <c r="I243" s="439"/>
      <c r="J243" s="334"/>
      <c r="K243" s="335"/>
      <c r="L243" s="335"/>
      <c r="M243" s="336"/>
      <c r="N243" s="334"/>
      <c r="O243" s="335"/>
      <c r="P243" s="335"/>
      <c r="Q243" s="336"/>
      <c r="R243" s="334"/>
      <c r="S243" s="335"/>
      <c r="T243" s="335"/>
      <c r="U243" s="336"/>
      <c r="V243" s="334"/>
      <c r="W243" s="335"/>
      <c r="X243" s="335"/>
      <c r="Y243" s="336"/>
      <c r="Z243" s="334"/>
      <c r="AA243" s="335"/>
      <c r="AB243" s="335"/>
      <c r="AC243" s="336"/>
      <c r="AD243" s="334"/>
      <c r="AE243" s="335"/>
      <c r="AF243" s="335"/>
      <c r="AG243" s="336"/>
      <c r="AH243" s="334"/>
      <c r="AI243" s="335"/>
      <c r="AJ243" s="335"/>
      <c r="AK243" s="336"/>
      <c r="AL243" s="334"/>
      <c r="AM243" s="335"/>
      <c r="AN243" s="335"/>
      <c r="AO243" s="336"/>
      <c r="AP243" s="322"/>
      <c r="AQ243" s="323"/>
      <c r="AR243" s="323"/>
      <c r="AS243" s="324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292"/>
      <c r="B244" s="292"/>
      <c r="C244" s="292"/>
      <c r="D244" s="292"/>
      <c r="E244" s="291"/>
      <c r="F244" s="291"/>
      <c r="G244" s="291"/>
      <c r="H244" s="291"/>
      <c r="I244" s="291"/>
      <c r="J244" s="288">
        <f t="shared" ref="J244:J246" si="17">V244+AH244</f>
        <v>0</v>
      </c>
      <c r="K244" s="288"/>
      <c r="L244" s="288"/>
      <c r="M244" s="288"/>
      <c r="N244" s="288">
        <f t="shared" ref="N244:N246" si="18">Z244+AL244</f>
        <v>0</v>
      </c>
      <c r="O244" s="288"/>
      <c r="P244" s="288"/>
      <c r="Q244" s="288"/>
      <c r="R244" s="288">
        <f t="shared" ref="R244:R246" si="19">AD244+AP244</f>
        <v>0</v>
      </c>
      <c r="S244" s="288"/>
      <c r="T244" s="288"/>
      <c r="U244" s="288"/>
      <c r="V244" s="288"/>
      <c r="W244" s="288"/>
      <c r="X244" s="288"/>
      <c r="Y244" s="288"/>
      <c r="Z244" s="288"/>
      <c r="AA244" s="288"/>
      <c r="AB244" s="288"/>
      <c r="AC244" s="288"/>
      <c r="AD244" s="288"/>
      <c r="AE244" s="288"/>
      <c r="AF244" s="288"/>
      <c r="AG244" s="288"/>
      <c r="AH244" s="288"/>
      <c r="AI244" s="288"/>
      <c r="AJ244" s="288"/>
      <c r="AK244" s="288"/>
      <c r="AL244" s="288"/>
      <c r="AM244" s="288"/>
      <c r="AN244" s="288"/>
      <c r="AO244" s="288"/>
      <c r="AP244" s="291"/>
      <c r="AQ244" s="291"/>
      <c r="AR244" s="291"/>
      <c r="AS244" s="291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293" t="s">
        <v>393</v>
      </c>
      <c r="B245" s="293"/>
      <c r="C245" s="293"/>
      <c r="D245" s="293"/>
      <c r="E245" s="294">
        <v>2001</v>
      </c>
      <c r="F245" s="294"/>
      <c r="G245" s="291"/>
      <c r="H245" s="291"/>
      <c r="I245" s="291"/>
      <c r="J245" s="288">
        <f t="shared" si="17"/>
        <v>0</v>
      </c>
      <c r="K245" s="288"/>
      <c r="L245" s="288"/>
      <c r="M245" s="288"/>
      <c r="N245" s="288">
        <f t="shared" si="18"/>
        <v>0</v>
      </c>
      <c r="O245" s="288"/>
      <c r="P245" s="288"/>
      <c r="Q245" s="288"/>
      <c r="R245" s="288">
        <f t="shared" si="19"/>
        <v>0</v>
      </c>
      <c r="S245" s="288"/>
      <c r="T245" s="288"/>
      <c r="U245" s="288"/>
      <c r="V245" s="288"/>
      <c r="W245" s="288"/>
      <c r="X245" s="288"/>
      <c r="Y245" s="288"/>
      <c r="Z245" s="288"/>
      <c r="AA245" s="288"/>
      <c r="AB245" s="288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91"/>
      <c r="AQ245" s="291"/>
      <c r="AR245" s="291"/>
      <c r="AS245" s="291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292"/>
      <c r="B246" s="292"/>
      <c r="C246" s="292"/>
      <c r="D246" s="292"/>
      <c r="E246" s="291"/>
      <c r="F246" s="291"/>
      <c r="G246" s="291"/>
      <c r="H246" s="291"/>
      <c r="I246" s="291"/>
      <c r="J246" s="288">
        <f t="shared" si="17"/>
        <v>0</v>
      </c>
      <c r="K246" s="288"/>
      <c r="L246" s="288"/>
      <c r="M246" s="288"/>
      <c r="N246" s="288">
        <f t="shared" si="18"/>
        <v>0</v>
      </c>
      <c r="O246" s="288"/>
      <c r="P246" s="288"/>
      <c r="Q246" s="288"/>
      <c r="R246" s="288">
        <f t="shared" si="19"/>
        <v>0</v>
      </c>
      <c r="S246" s="288"/>
      <c r="T246" s="288"/>
      <c r="U246" s="288"/>
      <c r="V246" s="291"/>
      <c r="W246" s="291"/>
      <c r="X246" s="291"/>
      <c r="Y246" s="291"/>
      <c r="Z246" s="288"/>
      <c r="AA246" s="288"/>
      <c r="AB246" s="288"/>
      <c r="AC246" s="288"/>
      <c r="AD246" s="288"/>
      <c r="AE246" s="288"/>
      <c r="AF246" s="288"/>
      <c r="AG246" s="288"/>
      <c r="AH246" s="288"/>
      <c r="AI246" s="288"/>
      <c r="AJ246" s="288"/>
      <c r="AK246" s="288"/>
      <c r="AL246" s="288"/>
      <c r="AM246" s="288"/>
      <c r="AN246" s="288"/>
      <c r="AO246" s="288"/>
      <c r="AP246" s="291"/>
      <c r="AQ246" s="291"/>
      <c r="AR246" s="291"/>
      <c r="AS246" s="291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21"/>
      <c r="N247" s="221"/>
      <c r="O247" s="221"/>
      <c r="P247" s="221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22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21"/>
      <c r="N248" s="221"/>
      <c r="O248" s="221"/>
      <c r="P248" s="221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  <c r="AI248" s="222"/>
      <c r="AJ248" s="222"/>
      <c r="AK248" s="222"/>
      <c r="AL248" s="222"/>
      <c r="AM248" s="222"/>
      <c r="AN248" s="290" t="s">
        <v>358</v>
      </c>
      <c r="AO248" s="290"/>
      <c r="AP248" s="290"/>
      <c r="AQ248" s="290"/>
      <c r="AR248" s="290"/>
      <c r="AS248" s="290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357" t="s">
        <v>65</v>
      </c>
      <c r="B249" s="357"/>
      <c r="C249" s="357"/>
      <c r="D249" s="357"/>
      <c r="E249" s="357"/>
      <c r="F249" s="357"/>
      <c r="G249" s="357"/>
      <c r="H249" s="357"/>
      <c r="I249" s="357"/>
      <c r="J249" s="357"/>
      <c r="K249" s="357"/>
      <c r="L249" s="357"/>
      <c r="M249" s="357"/>
      <c r="N249" s="357"/>
      <c r="O249" s="357"/>
      <c r="P249" s="357"/>
      <c r="Q249" s="357"/>
      <c r="R249" s="357"/>
      <c r="S249" s="357"/>
      <c r="T249" s="357"/>
      <c r="U249" s="357"/>
      <c r="V249" s="357"/>
      <c r="W249" s="357"/>
      <c r="X249" s="357"/>
      <c r="Y249" s="357"/>
      <c r="Z249" s="357"/>
      <c r="AA249" s="357"/>
      <c r="AB249" s="357"/>
      <c r="AC249" s="357"/>
      <c r="AD249" s="357"/>
      <c r="AE249" s="357"/>
      <c r="AF249" s="357"/>
      <c r="AG249" s="357"/>
      <c r="AH249" s="357"/>
      <c r="AI249" s="357"/>
      <c r="AJ249" s="357"/>
      <c r="AK249" s="357"/>
      <c r="AL249" s="357"/>
      <c r="AM249" s="357"/>
      <c r="AN249" s="357"/>
      <c r="AO249" s="357"/>
      <c r="AP249" s="357"/>
      <c r="AQ249" s="357"/>
      <c r="AR249" s="357"/>
      <c r="AS249" s="357"/>
    </row>
    <row r="250" spans="1:65" s="5" customFormat="1" ht="13.15" hidden="1" customHeight="1" x14ac:dyDescent="0.2">
      <c r="A250" s="357" t="s">
        <v>363</v>
      </c>
      <c r="B250" s="357"/>
      <c r="C250" s="357"/>
      <c r="D250" s="357"/>
      <c r="E250" s="357"/>
      <c r="F250" s="357"/>
      <c r="G250" s="357"/>
      <c r="H250" s="357"/>
      <c r="I250" s="357"/>
      <c r="J250" s="357"/>
      <c r="K250" s="357"/>
      <c r="L250" s="357"/>
      <c r="M250" s="357"/>
      <c r="N250" s="357"/>
      <c r="O250" s="357"/>
      <c r="P250" s="357"/>
      <c r="Q250" s="357"/>
      <c r="R250" s="357"/>
      <c r="S250" s="357"/>
      <c r="T250" s="357"/>
      <c r="U250" s="357"/>
      <c r="V250" s="357"/>
      <c r="W250" s="357"/>
      <c r="X250" s="357"/>
      <c r="Y250" s="357"/>
      <c r="Z250" s="357"/>
      <c r="AA250" s="357"/>
      <c r="AB250" s="357"/>
      <c r="AC250" s="357"/>
      <c r="AD250" s="357"/>
      <c r="AE250" s="357"/>
      <c r="AF250" s="357"/>
      <c r="AG250" s="357"/>
      <c r="AH250" s="357"/>
      <c r="AI250" s="357"/>
      <c r="AJ250" s="357"/>
      <c r="AK250" s="357"/>
      <c r="AL250" s="357"/>
      <c r="AM250" s="357"/>
      <c r="AN250" s="357"/>
      <c r="AO250" s="357"/>
      <c r="AP250" s="357"/>
      <c r="AQ250" s="357"/>
      <c r="AR250" s="357"/>
      <c r="AS250" s="357"/>
    </row>
    <row r="251" spans="1:65" s="5" customFormat="1" ht="13.15" hidden="1" customHeight="1" x14ac:dyDescent="0.2">
      <c r="A251" s="357" t="s">
        <v>39</v>
      </c>
      <c r="B251" s="357"/>
      <c r="C251" s="357"/>
      <c r="D251" s="357"/>
      <c r="E251" s="357"/>
      <c r="F251" s="357"/>
      <c r="G251" s="357"/>
      <c r="H251" s="357"/>
      <c r="I251" s="357"/>
      <c r="J251" s="357"/>
      <c r="K251" s="357"/>
      <c r="L251" s="357"/>
      <c r="M251" s="357"/>
      <c r="N251" s="357"/>
      <c r="O251" s="357"/>
      <c r="P251" s="357"/>
      <c r="Q251" s="357"/>
      <c r="R251" s="357"/>
      <c r="S251" s="357"/>
      <c r="T251" s="357"/>
      <c r="U251" s="357"/>
      <c r="V251" s="357"/>
      <c r="W251" s="357"/>
      <c r="X251" s="357"/>
      <c r="Y251" s="357"/>
      <c r="Z251" s="357"/>
      <c r="AA251" s="357"/>
      <c r="AB251" s="357"/>
      <c r="AC251" s="357"/>
      <c r="AD251" s="357"/>
      <c r="AE251" s="357"/>
      <c r="AF251" s="357"/>
      <c r="AG251" s="357"/>
      <c r="AH251" s="357"/>
      <c r="AI251" s="357"/>
      <c r="AJ251" s="357"/>
      <c r="AK251" s="357"/>
      <c r="AL251" s="357"/>
      <c r="AM251" s="357"/>
      <c r="AN251" s="357"/>
      <c r="AO251" s="357"/>
      <c r="AP251" s="357"/>
      <c r="AQ251" s="357"/>
      <c r="AR251" s="357"/>
      <c r="AS251" s="357"/>
    </row>
    <row r="252" spans="1:65" s="5" customFormat="1" ht="13.15" hidden="1" customHeight="1" x14ac:dyDescent="0.2">
      <c r="A252" s="420" t="s">
        <v>360</v>
      </c>
      <c r="B252" s="420"/>
      <c r="C252" s="420"/>
      <c r="D252" s="420"/>
      <c r="E252" s="420"/>
      <c r="F252" s="420"/>
      <c r="G252" s="420"/>
      <c r="H252" s="420"/>
      <c r="I252" s="420"/>
      <c r="J252" s="420"/>
      <c r="K252" s="420"/>
      <c r="L252" s="420"/>
      <c r="M252" s="420"/>
      <c r="N252" s="420"/>
      <c r="O252" s="420"/>
      <c r="P252" s="420"/>
      <c r="Q252" s="420"/>
      <c r="R252" s="420"/>
      <c r="S252" s="420"/>
      <c r="T252" s="420"/>
      <c r="U252" s="420"/>
      <c r="V252" s="420"/>
      <c r="W252" s="420"/>
      <c r="X252" s="420"/>
      <c r="Y252" s="420"/>
      <c r="Z252" s="420"/>
      <c r="AA252" s="420"/>
      <c r="AB252" s="420"/>
      <c r="AC252" s="420"/>
      <c r="AD252" s="420"/>
      <c r="AE252" s="420"/>
      <c r="AF252" s="420"/>
      <c r="AG252" s="420"/>
      <c r="AH252" s="420"/>
      <c r="AI252" s="420"/>
      <c r="AJ252" s="420"/>
      <c r="AK252" s="420"/>
      <c r="AL252" s="420"/>
      <c r="AM252" s="420"/>
      <c r="AN252" s="420"/>
      <c r="AO252" s="420"/>
      <c r="AP252" s="420"/>
      <c r="AQ252" s="420"/>
      <c r="AR252" s="420"/>
      <c r="AS252" s="420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23" t="s">
        <v>23</v>
      </c>
      <c r="B254" s="423"/>
      <c r="C254" s="423"/>
      <c r="D254" s="423"/>
      <c r="E254" s="423"/>
      <c r="F254" s="423"/>
      <c r="G254" s="423"/>
      <c r="H254" s="423"/>
      <c r="I254" s="423"/>
      <c r="J254" s="423"/>
      <c r="K254" s="423"/>
      <c r="L254" s="423"/>
      <c r="M254" s="423"/>
      <c r="N254" s="423"/>
      <c r="O254" s="423"/>
      <c r="P254" s="423"/>
      <c r="Q254" s="423"/>
      <c r="R254" s="423"/>
      <c r="S254" s="423"/>
      <c r="T254" s="423"/>
      <c r="U254" s="423"/>
      <c r="V254" s="423"/>
      <c r="W254" s="423"/>
      <c r="X254" s="423"/>
      <c r="Y254" s="423"/>
      <c r="Z254" s="423"/>
      <c r="AA254" s="423"/>
      <c r="AB254" s="423"/>
      <c r="AC254" s="423"/>
      <c r="AD254" s="392" t="s">
        <v>40</v>
      </c>
      <c r="AE254" s="392"/>
      <c r="AF254" s="392"/>
      <c r="AG254" s="392"/>
      <c r="AH254" s="392" t="s">
        <v>77</v>
      </c>
      <c r="AI254" s="392"/>
      <c r="AJ254" s="392"/>
      <c r="AK254" s="392"/>
      <c r="AL254" s="392"/>
      <c r="AM254" s="392"/>
      <c r="AN254" s="392"/>
      <c r="AO254" s="392"/>
      <c r="AP254" s="392"/>
      <c r="AQ254" s="392"/>
      <c r="AR254" s="392"/>
      <c r="AS254" s="222"/>
    </row>
    <row r="255" spans="1:65" s="5" customFormat="1" ht="13.15" hidden="1" customHeight="1" x14ac:dyDescent="0.2">
      <c r="A255" s="421">
        <v>1</v>
      </c>
      <c r="B255" s="421"/>
      <c r="C255" s="421"/>
      <c r="D255" s="421"/>
      <c r="E255" s="421"/>
      <c r="F255" s="421"/>
      <c r="G255" s="421"/>
      <c r="H255" s="421"/>
      <c r="I255" s="421"/>
      <c r="J255" s="421"/>
      <c r="K255" s="421"/>
      <c r="L255" s="421"/>
      <c r="M255" s="421"/>
      <c r="N255" s="421"/>
      <c r="O255" s="421"/>
      <c r="P255" s="421"/>
      <c r="Q255" s="421"/>
      <c r="R255" s="421"/>
      <c r="S255" s="421"/>
      <c r="T255" s="421"/>
      <c r="U255" s="421"/>
      <c r="V255" s="421"/>
      <c r="W255" s="421"/>
      <c r="X255" s="421"/>
      <c r="Y255" s="421"/>
      <c r="Z255" s="421"/>
      <c r="AA255" s="421"/>
      <c r="AB255" s="421"/>
      <c r="AC255" s="421"/>
      <c r="AD255" s="289">
        <v>2</v>
      </c>
      <c r="AE255" s="289"/>
      <c r="AF255" s="289"/>
      <c r="AG255" s="289"/>
      <c r="AH255" s="294">
        <v>3</v>
      </c>
      <c r="AI255" s="294"/>
      <c r="AJ255" s="294"/>
      <c r="AK255" s="294"/>
      <c r="AL255" s="294"/>
      <c r="AM255" s="294"/>
      <c r="AN255" s="294"/>
      <c r="AO255" s="294"/>
      <c r="AP255" s="294"/>
      <c r="AQ255" s="294"/>
      <c r="AR255" s="294"/>
      <c r="AS255" s="222"/>
    </row>
    <row r="256" spans="1:65" s="5" customFormat="1" ht="12.75" hidden="1" customHeight="1" x14ac:dyDescent="0.2">
      <c r="A256" s="425" t="s">
        <v>51</v>
      </c>
      <c r="B256" s="425"/>
      <c r="C256" s="425"/>
      <c r="D256" s="425"/>
      <c r="E256" s="425"/>
      <c r="F256" s="425"/>
      <c r="G256" s="425"/>
      <c r="H256" s="425"/>
      <c r="I256" s="425"/>
      <c r="J256" s="425"/>
      <c r="K256" s="425"/>
      <c r="L256" s="425"/>
      <c r="M256" s="425"/>
      <c r="N256" s="425"/>
      <c r="O256" s="425"/>
      <c r="P256" s="425"/>
      <c r="Q256" s="425"/>
      <c r="R256" s="425"/>
      <c r="S256" s="425"/>
      <c r="T256" s="425"/>
      <c r="U256" s="425"/>
      <c r="V256" s="425"/>
      <c r="W256" s="425"/>
      <c r="X256" s="425"/>
      <c r="Y256" s="425"/>
      <c r="Z256" s="425"/>
      <c r="AA256" s="425"/>
      <c r="AB256" s="425"/>
      <c r="AC256" s="425"/>
      <c r="AD256" s="426" t="s">
        <v>66</v>
      </c>
      <c r="AE256" s="426"/>
      <c r="AF256" s="426"/>
      <c r="AG256" s="426"/>
      <c r="AH256" s="291"/>
      <c r="AI256" s="291"/>
      <c r="AJ256" s="291"/>
      <c r="AK256" s="291"/>
      <c r="AL256" s="291"/>
      <c r="AM256" s="291"/>
      <c r="AN256" s="291"/>
      <c r="AO256" s="291"/>
      <c r="AP256" s="291"/>
      <c r="AQ256" s="291"/>
      <c r="AR256" s="291"/>
      <c r="AS256" s="222"/>
    </row>
    <row r="257" spans="1:65" s="5" customFormat="1" ht="12.75" hidden="1" customHeight="1" x14ac:dyDescent="0.2">
      <c r="A257" s="425" t="s">
        <v>52</v>
      </c>
      <c r="B257" s="425"/>
      <c r="C257" s="425"/>
      <c r="D257" s="425"/>
      <c r="E257" s="425"/>
      <c r="F257" s="425"/>
      <c r="G257" s="425"/>
      <c r="H257" s="425"/>
      <c r="I257" s="425"/>
      <c r="J257" s="425"/>
      <c r="K257" s="425"/>
      <c r="L257" s="425"/>
      <c r="M257" s="425"/>
      <c r="N257" s="425"/>
      <c r="O257" s="425"/>
      <c r="P257" s="425"/>
      <c r="Q257" s="425"/>
      <c r="R257" s="425"/>
      <c r="S257" s="425"/>
      <c r="T257" s="425"/>
      <c r="U257" s="425"/>
      <c r="V257" s="425"/>
      <c r="W257" s="425"/>
      <c r="X257" s="425"/>
      <c r="Y257" s="425"/>
      <c r="Z257" s="425"/>
      <c r="AA257" s="425"/>
      <c r="AB257" s="425"/>
      <c r="AC257" s="425"/>
      <c r="AD257" s="426" t="s">
        <v>67</v>
      </c>
      <c r="AE257" s="426"/>
      <c r="AF257" s="426"/>
      <c r="AG257" s="426"/>
      <c r="AH257" s="291"/>
      <c r="AI257" s="291"/>
      <c r="AJ257" s="291"/>
      <c r="AK257" s="291"/>
      <c r="AL257" s="291"/>
      <c r="AM257" s="291"/>
      <c r="AN257" s="291"/>
      <c r="AO257" s="291"/>
      <c r="AP257" s="291"/>
      <c r="AQ257" s="291"/>
      <c r="AR257" s="291"/>
      <c r="AS257" s="222"/>
    </row>
    <row r="258" spans="1:65" s="5" customFormat="1" ht="12.75" hidden="1" customHeight="1" x14ac:dyDescent="0.2">
      <c r="A258" s="425" t="s">
        <v>70</v>
      </c>
      <c r="B258" s="425"/>
      <c r="C258" s="425"/>
      <c r="D258" s="425"/>
      <c r="E258" s="425"/>
      <c r="F258" s="425"/>
      <c r="G258" s="425"/>
      <c r="H258" s="425"/>
      <c r="I258" s="425"/>
      <c r="J258" s="425"/>
      <c r="K258" s="425"/>
      <c r="L258" s="425"/>
      <c r="M258" s="425"/>
      <c r="N258" s="425"/>
      <c r="O258" s="425"/>
      <c r="P258" s="425"/>
      <c r="Q258" s="425"/>
      <c r="R258" s="425"/>
      <c r="S258" s="425"/>
      <c r="T258" s="425"/>
      <c r="U258" s="425"/>
      <c r="V258" s="425"/>
      <c r="W258" s="425"/>
      <c r="X258" s="425"/>
      <c r="Y258" s="425"/>
      <c r="Z258" s="425"/>
      <c r="AA258" s="425"/>
      <c r="AB258" s="425"/>
      <c r="AC258" s="425"/>
      <c r="AD258" s="426" t="s">
        <v>68</v>
      </c>
      <c r="AE258" s="426"/>
      <c r="AF258" s="426"/>
      <c r="AG258" s="426"/>
      <c r="AH258" s="291"/>
      <c r="AI258" s="291"/>
      <c r="AJ258" s="291"/>
      <c r="AK258" s="291"/>
      <c r="AL258" s="291"/>
      <c r="AM258" s="291"/>
      <c r="AN258" s="291"/>
      <c r="AO258" s="291"/>
      <c r="AP258" s="291"/>
      <c r="AQ258" s="291"/>
      <c r="AR258" s="291"/>
      <c r="AS258" s="222"/>
    </row>
    <row r="259" spans="1:65" s="5" customFormat="1" hidden="1" x14ac:dyDescent="0.2">
      <c r="A259" s="425"/>
      <c r="B259" s="425"/>
      <c r="C259" s="425"/>
      <c r="D259" s="425"/>
      <c r="E259" s="425"/>
      <c r="F259" s="425"/>
      <c r="G259" s="425"/>
      <c r="H259" s="425"/>
      <c r="I259" s="425"/>
      <c r="J259" s="425"/>
      <c r="K259" s="425"/>
      <c r="L259" s="425"/>
      <c r="M259" s="425"/>
      <c r="N259" s="425"/>
      <c r="O259" s="425"/>
      <c r="P259" s="425"/>
      <c r="Q259" s="425"/>
      <c r="R259" s="425"/>
      <c r="S259" s="425"/>
      <c r="T259" s="425"/>
      <c r="U259" s="425"/>
      <c r="V259" s="425"/>
      <c r="W259" s="425"/>
      <c r="X259" s="425"/>
      <c r="Y259" s="425"/>
      <c r="Z259" s="425"/>
      <c r="AA259" s="425"/>
      <c r="AB259" s="425"/>
      <c r="AC259" s="425"/>
      <c r="AD259" s="426"/>
      <c r="AE259" s="426"/>
      <c r="AF259" s="426"/>
      <c r="AG259" s="426"/>
      <c r="AH259" s="291"/>
      <c r="AI259" s="291"/>
      <c r="AJ259" s="291"/>
      <c r="AK259" s="291"/>
      <c r="AL259" s="291"/>
      <c r="AM259" s="291"/>
      <c r="AN259" s="291"/>
      <c r="AO259" s="291"/>
      <c r="AP259" s="291"/>
      <c r="AQ259" s="291"/>
      <c r="AR259" s="291"/>
      <c r="AS259" s="222"/>
    </row>
    <row r="260" spans="1:65" s="5" customFormat="1" ht="12.75" hidden="1" customHeight="1" x14ac:dyDescent="0.2">
      <c r="A260" s="425" t="s">
        <v>71</v>
      </c>
      <c r="B260" s="425"/>
      <c r="C260" s="425"/>
      <c r="D260" s="425"/>
      <c r="E260" s="425"/>
      <c r="F260" s="425"/>
      <c r="G260" s="425"/>
      <c r="H260" s="425"/>
      <c r="I260" s="425"/>
      <c r="J260" s="425"/>
      <c r="K260" s="425"/>
      <c r="L260" s="425"/>
      <c r="M260" s="425"/>
      <c r="N260" s="425"/>
      <c r="O260" s="425"/>
      <c r="P260" s="425"/>
      <c r="Q260" s="425"/>
      <c r="R260" s="425"/>
      <c r="S260" s="425"/>
      <c r="T260" s="425"/>
      <c r="U260" s="425"/>
      <c r="V260" s="425"/>
      <c r="W260" s="425"/>
      <c r="X260" s="425"/>
      <c r="Y260" s="425"/>
      <c r="Z260" s="425"/>
      <c r="AA260" s="425"/>
      <c r="AB260" s="425"/>
      <c r="AC260" s="425"/>
      <c r="AD260" s="426" t="s">
        <v>69</v>
      </c>
      <c r="AE260" s="426"/>
      <c r="AF260" s="426"/>
      <c r="AG260" s="426"/>
      <c r="AH260" s="291"/>
      <c r="AI260" s="291"/>
      <c r="AJ260" s="291"/>
      <c r="AK260" s="291"/>
      <c r="AL260" s="291"/>
      <c r="AM260" s="291"/>
      <c r="AN260" s="291"/>
      <c r="AO260" s="291"/>
      <c r="AP260" s="291"/>
      <c r="AQ260" s="291"/>
      <c r="AR260" s="291"/>
      <c r="AS260" s="222"/>
    </row>
    <row r="261" spans="1:65" s="5" customFormat="1" hidden="1" x14ac:dyDescent="0.2">
      <c r="A261" s="424"/>
      <c r="B261" s="424"/>
      <c r="C261" s="424"/>
      <c r="D261" s="424"/>
      <c r="E261" s="424"/>
      <c r="F261" s="424"/>
      <c r="G261" s="424"/>
      <c r="H261" s="424"/>
      <c r="I261" s="424"/>
      <c r="J261" s="424"/>
      <c r="K261" s="424"/>
      <c r="L261" s="424"/>
      <c r="M261" s="424"/>
      <c r="N261" s="424"/>
      <c r="O261" s="424"/>
      <c r="P261" s="424"/>
      <c r="Q261" s="424"/>
      <c r="R261" s="424"/>
      <c r="S261" s="424"/>
      <c r="T261" s="424"/>
      <c r="U261" s="424"/>
      <c r="V261" s="424"/>
      <c r="W261" s="424"/>
      <c r="X261" s="424"/>
      <c r="Y261" s="424"/>
      <c r="Z261" s="424"/>
      <c r="AA261" s="424"/>
      <c r="AB261" s="424"/>
      <c r="AC261" s="424"/>
      <c r="AD261" s="288"/>
      <c r="AE261" s="288"/>
      <c r="AF261" s="288"/>
      <c r="AG261" s="288"/>
      <c r="AH261" s="291"/>
      <c r="AI261" s="291"/>
      <c r="AJ261" s="291"/>
      <c r="AK261" s="291"/>
      <c r="AL261" s="291"/>
      <c r="AM261" s="291"/>
      <c r="AN261" s="291"/>
      <c r="AO261" s="291"/>
      <c r="AP261" s="291"/>
      <c r="AQ261" s="291"/>
      <c r="AR261" s="291"/>
      <c r="AS261" s="222"/>
    </row>
    <row r="262" spans="1:65" s="5" customFormat="1" hidden="1" x14ac:dyDescent="0.2">
      <c r="I262" s="12"/>
      <c r="J262" s="12"/>
      <c r="K262" s="12"/>
      <c r="L262" s="12"/>
      <c r="M262" s="223"/>
      <c r="N262" s="223"/>
      <c r="O262" s="223"/>
      <c r="P262" s="223"/>
      <c r="Q262" s="223"/>
      <c r="R262" s="223"/>
      <c r="S262" s="223"/>
      <c r="T262" s="223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21"/>
      <c r="N263" s="221"/>
      <c r="O263" s="221"/>
      <c r="P263" s="221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  <c r="AL263" s="222"/>
      <c r="AM263" s="222"/>
      <c r="AN263" s="290" t="s">
        <v>359</v>
      </c>
      <c r="AO263" s="290"/>
      <c r="AP263" s="290"/>
      <c r="AQ263" s="290"/>
      <c r="AR263" s="290"/>
      <c r="AS263" s="290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357" t="s">
        <v>72</v>
      </c>
      <c r="B264" s="357"/>
      <c r="C264" s="357"/>
      <c r="D264" s="357"/>
      <c r="E264" s="357"/>
      <c r="F264" s="357"/>
      <c r="G264" s="357"/>
      <c r="H264" s="357"/>
      <c r="I264" s="357"/>
      <c r="J264" s="357"/>
      <c r="K264" s="357"/>
      <c r="L264" s="357"/>
      <c r="M264" s="357"/>
      <c r="N264" s="357"/>
      <c r="O264" s="357"/>
      <c r="P264" s="357"/>
      <c r="Q264" s="357"/>
      <c r="R264" s="357"/>
      <c r="S264" s="357"/>
      <c r="T264" s="357"/>
      <c r="U264" s="357"/>
      <c r="V264" s="357"/>
      <c r="W264" s="357"/>
      <c r="X264" s="357"/>
      <c r="Y264" s="357"/>
      <c r="Z264" s="357"/>
      <c r="AA264" s="357"/>
      <c r="AB264" s="357"/>
      <c r="AC264" s="357"/>
      <c r="AD264" s="357"/>
      <c r="AE264" s="357"/>
      <c r="AF264" s="357"/>
      <c r="AG264" s="357"/>
      <c r="AH264" s="357"/>
      <c r="AI264" s="357"/>
      <c r="AJ264" s="357"/>
      <c r="AK264" s="357"/>
      <c r="AL264" s="357"/>
      <c r="AM264" s="357"/>
      <c r="AN264" s="357"/>
      <c r="AO264" s="357"/>
      <c r="AP264" s="357"/>
      <c r="AQ264" s="357"/>
      <c r="AR264" s="357"/>
      <c r="AS264" s="357"/>
    </row>
    <row r="265" spans="1:65" s="5" customFormat="1" ht="12.75" hidden="1" customHeight="1" x14ac:dyDescent="0.2">
      <c r="A265" s="239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O265" s="239"/>
      <c r="AP265" s="239"/>
      <c r="AQ265" s="239"/>
      <c r="AR265" s="239"/>
      <c r="AS265" s="239"/>
    </row>
    <row r="266" spans="1:65" s="5" customFormat="1" ht="12.75" hidden="1" customHeight="1" x14ac:dyDescent="0.2">
      <c r="A266" s="423" t="s">
        <v>23</v>
      </c>
      <c r="B266" s="423"/>
      <c r="C266" s="423"/>
      <c r="D266" s="423"/>
      <c r="E266" s="423"/>
      <c r="F266" s="423"/>
      <c r="G266" s="423"/>
      <c r="H266" s="423"/>
      <c r="I266" s="423"/>
      <c r="J266" s="423"/>
      <c r="K266" s="423"/>
      <c r="L266" s="423"/>
      <c r="M266" s="423"/>
      <c r="N266" s="423"/>
      <c r="O266" s="423"/>
      <c r="P266" s="423"/>
      <c r="Q266" s="423"/>
      <c r="R266" s="423"/>
      <c r="S266" s="423"/>
      <c r="T266" s="423"/>
      <c r="U266" s="423"/>
      <c r="V266" s="423"/>
      <c r="W266" s="423"/>
      <c r="X266" s="423"/>
      <c r="Y266" s="423"/>
      <c r="Z266" s="423"/>
      <c r="AA266" s="423"/>
      <c r="AB266" s="423"/>
      <c r="AC266" s="423"/>
      <c r="AD266" s="392" t="s">
        <v>40</v>
      </c>
      <c r="AE266" s="392"/>
      <c r="AF266" s="392"/>
      <c r="AG266" s="392"/>
      <c r="AH266" s="392" t="s">
        <v>76</v>
      </c>
      <c r="AI266" s="392"/>
      <c r="AJ266" s="392"/>
      <c r="AK266" s="392"/>
      <c r="AL266" s="392"/>
      <c r="AM266" s="392"/>
      <c r="AN266" s="392"/>
      <c r="AO266" s="392"/>
      <c r="AP266" s="392"/>
      <c r="AQ266" s="392"/>
      <c r="AR266" s="392"/>
      <c r="AS266" s="222"/>
    </row>
    <row r="267" spans="1:65" s="5" customFormat="1" ht="12.75" hidden="1" customHeight="1" x14ac:dyDescent="0.2">
      <c r="A267" s="421">
        <v>1</v>
      </c>
      <c r="B267" s="421"/>
      <c r="C267" s="421"/>
      <c r="D267" s="421"/>
      <c r="E267" s="421"/>
      <c r="F267" s="421"/>
      <c r="G267" s="421"/>
      <c r="H267" s="421"/>
      <c r="I267" s="421"/>
      <c r="J267" s="421"/>
      <c r="K267" s="421"/>
      <c r="L267" s="421"/>
      <c r="M267" s="421"/>
      <c r="N267" s="421"/>
      <c r="O267" s="421"/>
      <c r="P267" s="421"/>
      <c r="Q267" s="421"/>
      <c r="R267" s="421"/>
      <c r="S267" s="421"/>
      <c r="T267" s="421"/>
      <c r="U267" s="421"/>
      <c r="V267" s="421"/>
      <c r="W267" s="421"/>
      <c r="X267" s="421"/>
      <c r="Y267" s="421"/>
      <c r="Z267" s="421"/>
      <c r="AA267" s="421"/>
      <c r="AB267" s="421"/>
      <c r="AC267" s="421"/>
      <c r="AD267" s="289">
        <v>2</v>
      </c>
      <c r="AE267" s="289"/>
      <c r="AF267" s="289"/>
      <c r="AG267" s="289"/>
      <c r="AH267" s="294">
        <v>3</v>
      </c>
      <c r="AI267" s="294"/>
      <c r="AJ267" s="294"/>
      <c r="AK267" s="294"/>
      <c r="AL267" s="294"/>
      <c r="AM267" s="294"/>
      <c r="AN267" s="294"/>
      <c r="AO267" s="294"/>
      <c r="AP267" s="294"/>
      <c r="AQ267" s="294"/>
      <c r="AR267" s="294"/>
      <c r="AS267" s="222"/>
    </row>
    <row r="268" spans="1:65" s="5" customFormat="1" ht="12.75" hidden="1" customHeight="1" x14ac:dyDescent="0.2">
      <c r="A268" s="425" t="s">
        <v>73</v>
      </c>
      <c r="B268" s="425"/>
      <c r="C268" s="425"/>
      <c r="D268" s="425"/>
      <c r="E268" s="425"/>
      <c r="F268" s="425"/>
      <c r="G268" s="425"/>
      <c r="H268" s="425"/>
      <c r="I268" s="425"/>
      <c r="J268" s="425"/>
      <c r="K268" s="425"/>
      <c r="L268" s="425"/>
      <c r="M268" s="425"/>
      <c r="N268" s="425"/>
      <c r="O268" s="425"/>
      <c r="P268" s="425"/>
      <c r="Q268" s="425"/>
      <c r="R268" s="425"/>
      <c r="S268" s="425"/>
      <c r="T268" s="425"/>
      <c r="U268" s="425"/>
      <c r="V268" s="425"/>
      <c r="W268" s="425"/>
      <c r="X268" s="425"/>
      <c r="Y268" s="425"/>
      <c r="Z268" s="425"/>
      <c r="AA268" s="425"/>
      <c r="AB268" s="425"/>
      <c r="AC268" s="425"/>
      <c r="AD268" s="426" t="s">
        <v>66</v>
      </c>
      <c r="AE268" s="426"/>
      <c r="AF268" s="426"/>
      <c r="AG268" s="426"/>
      <c r="AH268" s="288"/>
      <c r="AI268" s="288"/>
      <c r="AJ268" s="288"/>
      <c r="AK268" s="288"/>
      <c r="AL268" s="288"/>
      <c r="AM268" s="288"/>
      <c r="AN268" s="288"/>
      <c r="AO268" s="288"/>
      <c r="AP268" s="288"/>
      <c r="AQ268" s="288"/>
      <c r="AR268" s="288"/>
      <c r="AS268" s="222"/>
    </row>
    <row r="269" spans="1:65" s="5" customFormat="1" ht="25.5" hidden="1" customHeight="1" x14ac:dyDescent="0.2">
      <c r="A269" s="425" t="s">
        <v>74</v>
      </c>
      <c r="B269" s="425"/>
      <c r="C269" s="425"/>
      <c r="D269" s="425"/>
      <c r="E269" s="425"/>
      <c r="F269" s="425"/>
      <c r="G269" s="425"/>
      <c r="H269" s="425"/>
      <c r="I269" s="425"/>
      <c r="J269" s="425"/>
      <c r="K269" s="425"/>
      <c r="L269" s="425"/>
      <c r="M269" s="425"/>
      <c r="N269" s="425"/>
      <c r="O269" s="425"/>
      <c r="P269" s="425"/>
      <c r="Q269" s="425"/>
      <c r="R269" s="425"/>
      <c r="S269" s="425"/>
      <c r="T269" s="425"/>
      <c r="U269" s="425"/>
      <c r="V269" s="425"/>
      <c r="W269" s="425"/>
      <c r="X269" s="425"/>
      <c r="Y269" s="425"/>
      <c r="Z269" s="425"/>
      <c r="AA269" s="425"/>
      <c r="AB269" s="425"/>
      <c r="AC269" s="425"/>
      <c r="AD269" s="426" t="s">
        <v>67</v>
      </c>
      <c r="AE269" s="426"/>
      <c r="AF269" s="426"/>
      <c r="AG269" s="426"/>
      <c r="AH269" s="288"/>
      <c r="AI269" s="288"/>
      <c r="AJ269" s="288"/>
      <c r="AK269" s="288"/>
      <c r="AL269" s="288"/>
      <c r="AM269" s="288"/>
      <c r="AN269" s="288"/>
      <c r="AO269" s="288"/>
      <c r="AP269" s="288"/>
      <c r="AQ269" s="288"/>
      <c r="AR269" s="288"/>
      <c r="AS269" s="222"/>
    </row>
    <row r="270" spans="1:65" s="5" customFormat="1" ht="12.75" hidden="1" customHeight="1" x14ac:dyDescent="0.2">
      <c r="A270" s="431" t="s">
        <v>75</v>
      </c>
      <c r="B270" s="432"/>
      <c r="C270" s="432"/>
      <c r="D270" s="432"/>
      <c r="E270" s="432"/>
      <c r="F270" s="432"/>
      <c r="G270" s="432"/>
      <c r="H270" s="432"/>
      <c r="I270" s="432"/>
      <c r="J270" s="432"/>
      <c r="K270" s="432"/>
      <c r="L270" s="432"/>
      <c r="M270" s="432"/>
      <c r="N270" s="432"/>
      <c r="O270" s="432"/>
      <c r="P270" s="432"/>
      <c r="Q270" s="432"/>
      <c r="R270" s="432"/>
      <c r="S270" s="432"/>
      <c r="T270" s="432"/>
      <c r="U270" s="432"/>
      <c r="V270" s="432"/>
      <c r="W270" s="432"/>
      <c r="X270" s="432"/>
      <c r="Y270" s="432"/>
      <c r="Z270" s="432"/>
      <c r="AA270" s="432"/>
      <c r="AB270" s="432"/>
      <c r="AC270" s="433"/>
      <c r="AD270" s="428" t="s">
        <v>68</v>
      </c>
      <c r="AE270" s="429"/>
      <c r="AF270" s="429"/>
      <c r="AG270" s="430"/>
      <c r="AH270" s="301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3"/>
      <c r="AS270" s="222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224"/>
      <c r="AD271" s="224"/>
      <c r="AE271" s="224"/>
      <c r="AF271" s="224"/>
      <c r="AG271" s="221"/>
      <c r="AH271" s="221"/>
      <c r="AI271" s="221"/>
      <c r="AJ271" s="221"/>
      <c r="AK271" s="221"/>
      <c r="AL271" s="221"/>
      <c r="AM271" s="221"/>
      <c r="AN271" s="221"/>
      <c r="AO271" s="222"/>
      <c r="AP271" s="222"/>
      <c r="AQ271" s="222"/>
      <c r="AR271" s="222"/>
      <c r="AS271" s="222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15" t="s">
        <v>401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243"/>
      <c r="Y275" s="244" t="s">
        <v>34</v>
      </c>
      <c r="Z275" s="243"/>
      <c r="AA275" s="1"/>
      <c r="AB275" s="1"/>
      <c r="AC275" s="1"/>
      <c r="AD275" s="241" t="s">
        <v>35</v>
      </c>
      <c r="AE275" s="241"/>
      <c r="AF275" s="241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15"/>
      <c r="R276" s="440" t="s">
        <v>397</v>
      </c>
      <c r="S276" s="440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15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210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210" t="s">
        <v>402</v>
      </c>
      <c r="W279" s="246"/>
      <c r="X279" s="246"/>
      <c r="Y279" s="242"/>
      <c r="Z279" s="242"/>
      <c r="AA279" s="246"/>
      <c r="AB279" s="1"/>
      <c r="AC279" s="1"/>
      <c r="AD279" s="248"/>
      <c r="AE279" s="248"/>
      <c r="AF279" s="248"/>
      <c r="AG279" s="246"/>
      <c r="AH279" s="246"/>
      <c r="AI279" s="246"/>
      <c r="AJ279" s="246"/>
      <c r="AK279" s="1"/>
      <c r="AL279" s="1"/>
      <c r="AM279" s="1"/>
      <c r="AS279" s="3"/>
    </row>
    <row r="280" spans="3:45" hidden="1" x14ac:dyDescent="0.2">
      <c r="W280" s="1"/>
      <c r="X280" s="1"/>
      <c r="Y280" s="244" t="s">
        <v>34</v>
      </c>
      <c r="Z280" s="243"/>
      <c r="AA280" s="1"/>
      <c r="AB280" s="1"/>
      <c r="AC280" s="1"/>
      <c r="AD280" s="249" t="s">
        <v>35</v>
      </c>
      <c r="AE280" s="244"/>
      <c r="AF280" s="244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210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210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210" t="s">
        <v>398</v>
      </c>
      <c r="N283" s="7"/>
      <c r="O283" s="7"/>
      <c r="P283" s="7"/>
      <c r="Q283" s="7"/>
      <c r="R283" s="7"/>
      <c r="S283" s="7"/>
      <c r="T283" s="7" t="s">
        <v>399</v>
      </c>
      <c r="W283" s="246"/>
      <c r="X283" s="246"/>
      <c r="Y283" s="246"/>
      <c r="Z283" s="246"/>
      <c r="AA283" s="246"/>
      <c r="AB283" s="1"/>
      <c r="AC283" s="1"/>
      <c r="AD283" s="248"/>
      <c r="AE283" s="248"/>
      <c r="AF283" s="248"/>
      <c r="AG283" s="246"/>
      <c r="AH283" s="246"/>
      <c r="AI283" s="246"/>
      <c r="AJ283" s="246"/>
      <c r="AK283" s="246"/>
      <c r="AL283" s="246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245" t="s">
        <v>36</v>
      </c>
      <c r="W284" s="1"/>
      <c r="X284" s="1"/>
      <c r="Y284" s="247" t="s">
        <v>34</v>
      </c>
      <c r="Z284" s="1"/>
      <c r="AA284" s="1"/>
      <c r="AB284" s="1"/>
      <c r="AC284" s="1"/>
      <c r="AD284" s="249" t="s">
        <v>400</v>
      </c>
      <c r="AE284" s="244"/>
      <c r="AF284" s="244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245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3:AG224"/>
    <mergeCell ref="AH223:AK224"/>
    <mergeCell ref="AL223:AO224"/>
    <mergeCell ref="AP223:AS224"/>
    <mergeCell ref="A224:I224"/>
    <mergeCell ref="A228:I228"/>
    <mergeCell ref="J228:L228"/>
    <mergeCell ref="M228:O228"/>
    <mergeCell ref="P228:T228"/>
    <mergeCell ref="U228:Y228"/>
    <mergeCell ref="AL226:AO227"/>
    <mergeCell ref="AP226:AS227"/>
    <mergeCell ref="A227:I227"/>
    <mergeCell ref="AD225:AG225"/>
    <mergeCell ref="AH225:AK225"/>
    <mergeCell ref="AL225:AO225"/>
    <mergeCell ref="AL222:AO222"/>
    <mergeCell ref="AP222:AS222"/>
    <mergeCell ref="A223:I223"/>
    <mergeCell ref="J223:L224"/>
    <mergeCell ref="M223:O224"/>
    <mergeCell ref="P223:T224"/>
    <mergeCell ref="U223:Y224"/>
    <mergeCell ref="Z223:AC224"/>
    <mergeCell ref="AD220:AG220"/>
    <mergeCell ref="AH220:AK220"/>
    <mergeCell ref="AL220:AO220"/>
    <mergeCell ref="AP220:AS220"/>
    <mergeCell ref="A222:I222"/>
    <mergeCell ref="J222:L222"/>
    <mergeCell ref="M222:O222"/>
    <mergeCell ref="P222:T222"/>
    <mergeCell ref="U222:Y222"/>
    <mergeCell ref="Z222:AC222"/>
    <mergeCell ref="AD222:AG222"/>
    <mergeCell ref="AH222:AK222"/>
    <mergeCell ref="A221:I221"/>
    <mergeCell ref="J221:L221"/>
    <mergeCell ref="M221:O221"/>
    <mergeCell ref="P221:T221"/>
    <mergeCell ref="U221:Y221"/>
    <mergeCell ref="Z221:AC221"/>
    <mergeCell ref="AD221:AG221"/>
    <mergeCell ref="AH221:AK221"/>
    <mergeCell ref="AL221:AO221"/>
    <mergeCell ref="AP221:AS221"/>
    <mergeCell ref="P216:T216"/>
    <mergeCell ref="U216:Y216"/>
    <mergeCell ref="AD219:AG219"/>
    <mergeCell ref="AH219:AK219"/>
    <mergeCell ref="AL219:AO219"/>
    <mergeCell ref="AP219:AS219"/>
    <mergeCell ref="A220:I220"/>
    <mergeCell ref="J220:L220"/>
    <mergeCell ref="M220:O220"/>
    <mergeCell ref="P220:T220"/>
    <mergeCell ref="U220:Y220"/>
    <mergeCell ref="Z220:AC220"/>
    <mergeCell ref="A219:I219"/>
    <mergeCell ref="J219:L219"/>
    <mergeCell ref="M219:O219"/>
    <mergeCell ref="P219:T219"/>
    <mergeCell ref="U219:Y219"/>
    <mergeCell ref="Z219:AC219"/>
    <mergeCell ref="Z217:AC218"/>
    <mergeCell ref="AD217:AG218"/>
    <mergeCell ref="AH217:AK218"/>
    <mergeCell ref="AL217:AO218"/>
    <mergeCell ref="AP217:AS218"/>
    <mergeCell ref="A218:I218"/>
    <mergeCell ref="AP225:AS225"/>
    <mergeCell ref="A226:I226"/>
    <mergeCell ref="J226:L227"/>
    <mergeCell ref="M226:O227"/>
    <mergeCell ref="P226:T227"/>
    <mergeCell ref="U226:Y227"/>
    <mergeCell ref="Z226:AC227"/>
    <mergeCell ref="AD215:AG215"/>
    <mergeCell ref="AH215:AK215"/>
    <mergeCell ref="AL215:AO215"/>
    <mergeCell ref="AP215:AS215"/>
    <mergeCell ref="A225:I225"/>
    <mergeCell ref="J225:L225"/>
    <mergeCell ref="M225:O225"/>
    <mergeCell ref="P225:T225"/>
    <mergeCell ref="U225:Y225"/>
    <mergeCell ref="Z225:AC225"/>
    <mergeCell ref="Z216:AC216"/>
    <mergeCell ref="AD216:AG216"/>
    <mergeCell ref="AH216:AK216"/>
    <mergeCell ref="AL216:AO216"/>
    <mergeCell ref="AP216:AS216"/>
    <mergeCell ref="A217:I217"/>
    <mergeCell ref="J217:L218"/>
    <mergeCell ref="M217:O218"/>
    <mergeCell ref="P217:T218"/>
    <mergeCell ref="U217:Y218"/>
    <mergeCell ref="AD226:AG227"/>
    <mergeCell ref="AH226:AK227"/>
    <mergeCell ref="A216:I216"/>
    <mergeCell ref="J216:L216"/>
    <mergeCell ref="M216:O216"/>
    <mergeCell ref="AD214:AG214"/>
    <mergeCell ref="AH214:AK214"/>
    <mergeCell ref="AL214:AO214"/>
    <mergeCell ref="AP214:AS214"/>
    <mergeCell ref="A215:I215"/>
    <mergeCell ref="J215:L215"/>
    <mergeCell ref="M215:O215"/>
    <mergeCell ref="P215:T215"/>
    <mergeCell ref="U215:Y215"/>
    <mergeCell ref="Z215:AC215"/>
    <mergeCell ref="A214:I214"/>
    <mergeCell ref="J214:L214"/>
    <mergeCell ref="M214:O214"/>
    <mergeCell ref="P214:T214"/>
    <mergeCell ref="U214:Y214"/>
    <mergeCell ref="Z214:AC214"/>
    <mergeCell ref="Z211:AC212"/>
    <mergeCell ref="AD211:AG212"/>
    <mergeCell ref="AH211:AK212"/>
    <mergeCell ref="AL211:AO212"/>
    <mergeCell ref="AP211:AS212"/>
    <mergeCell ref="A212:I212"/>
    <mergeCell ref="A213:I213"/>
    <mergeCell ref="J213:L213"/>
    <mergeCell ref="M213:O213"/>
    <mergeCell ref="P213:T213"/>
    <mergeCell ref="U213:Y213"/>
    <mergeCell ref="Z213:AC213"/>
    <mergeCell ref="AD213:AG213"/>
    <mergeCell ref="AH213:AK213"/>
    <mergeCell ref="AL213:AO213"/>
    <mergeCell ref="AP213:AS213"/>
    <mergeCell ref="Z210:AC210"/>
    <mergeCell ref="AD210:AG210"/>
    <mergeCell ref="AH210:AK210"/>
    <mergeCell ref="AL210:AO210"/>
    <mergeCell ref="AP210:AS210"/>
    <mergeCell ref="A211:I211"/>
    <mergeCell ref="J211:L212"/>
    <mergeCell ref="M211:O212"/>
    <mergeCell ref="P211:T212"/>
    <mergeCell ref="U211:Y212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Z208:AC208"/>
    <mergeCell ref="AD208:AG208"/>
    <mergeCell ref="AH208:AK208"/>
    <mergeCell ref="AL208:AO208"/>
    <mergeCell ref="AP208:AS208"/>
    <mergeCell ref="A209:I209"/>
    <mergeCell ref="J209:L209"/>
    <mergeCell ref="M209:O209"/>
    <mergeCell ref="P209:T209"/>
    <mergeCell ref="U209:Y209"/>
    <mergeCell ref="Z207:AC207"/>
    <mergeCell ref="AD207:AG207"/>
    <mergeCell ref="AH207:AK207"/>
    <mergeCell ref="AL207:AO207"/>
    <mergeCell ref="AP207:AS207"/>
    <mergeCell ref="A208:I208"/>
    <mergeCell ref="J208:L208"/>
    <mergeCell ref="M208:O208"/>
    <mergeCell ref="P208:T208"/>
    <mergeCell ref="U208:Y208"/>
    <mergeCell ref="AD205:AG206"/>
    <mergeCell ref="AH205:AK206"/>
    <mergeCell ref="AL205:AO206"/>
    <mergeCell ref="AP205:AS206"/>
    <mergeCell ref="A206:I206"/>
    <mergeCell ref="A207:I207"/>
    <mergeCell ref="J207:L207"/>
    <mergeCell ref="M207:O207"/>
    <mergeCell ref="P207:T207"/>
    <mergeCell ref="U207:Y207"/>
    <mergeCell ref="A205:I205"/>
    <mergeCell ref="J205:L206"/>
    <mergeCell ref="M205:O206"/>
    <mergeCell ref="P205:T206"/>
    <mergeCell ref="U205:Y206"/>
    <mergeCell ref="Z205:AC206"/>
    <mergeCell ref="Z203:AC204"/>
    <mergeCell ref="AD203:AG204"/>
    <mergeCell ref="AH203:AK204"/>
    <mergeCell ref="AL203:AO204"/>
    <mergeCell ref="AP203:AS204"/>
    <mergeCell ref="A204:I204"/>
    <mergeCell ref="AD201:AG202"/>
    <mergeCell ref="AH201:AK202"/>
    <mergeCell ref="AL201:AO202"/>
    <mergeCell ref="AP201:AS202"/>
    <mergeCell ref="A202:I202"/>
    <mergeCell ref="A203:I203"/>
    <mergeCell ref="J203:L204"/>
    <mergeCell ref="M203:O204"/>
    <mergeCell ref="P203:T204"/>
    <mergeCell ref="U203:Y204"/>
    <mergeCell ref="AD200:AG200"/>
    <mergeCell ref="AH200:AK200"/>
    <mergeCell ref="AL200:AO200"/>
    <mergeCell ref="AP200:AS200"/>
    <mergeCell ref="A201:I201"/>
    <mergeCell ref="J201:L202"/>
    <mergeCell ref="M201:O202"/>
    <mergeCell ref="P201:T202"/>
    <mergeCell ref="U201:Y202"/>
    <mergeCell ref="Z201:AC202"/>
    <mergeCell ref="AD199:AG199"/>
    <mergeCell ref="AH199:AK199"/>
    <mergeCell ref="AL199:AO199"/>
    <mergeCell ref="AP199:AS199"/>
    <mergeCell ref="A200:I200"/>
    <mergeCell ref="J200:L200"/>
    <mergeCell ref="M200:O200"/>
    <mergeCell ref="P200:T200"/>
    <mergeCell ref="U200:Y200"/>
    <mergeCell ref="Z200:AC200"/>
    <mergeCell ref="A199:I199"/>
    <mergeCell ref="J199:L199"/>
    <mergeCell ref="M199:O199"/>
    <mergeCell ref="P199:T199"/>
    <mergeCell ref="U199:Y199"/>
    <mergeCell ref="Z199:AC199"/>
    <mergeCell ref="Z197:AC198"/>
    <mergeCell ref="AD197:AG198"/>
    <mergeCell ref="AH197:AK198"/>
    <mergeCell ref="AL197:AO198"/>
    <mergeCell ref="AP197:AS198"/>
    <mergeCell ref="A198:I198"/>
    <mergeCell ref="Z196:AC196"/>
    <mergeCell ref="AD196:AG196"/>
    <mergeCell ref="AH196:AK196"/>
    <mergeCell ref="AL196:AO196"/>
    <mergeCell ref="AP196:AS196"/>
    <mergeCell ref="A197:I197"/>
    <mergeCell ref="J197:L198"/>
    <mergeCell ref="M197:O198"/>
    <mergeCell ref="P197:T198"/>
    <mergeCell ref="U197:Y198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Z192:AC192"/>
    <mergeCell ref="AD192:AG192"/>
    <mergeCell ref="AH192:AK192"/>
    <mergeCell ref="AL192:AO192"/>
    <mergeCell ref="AP192:AS192"/>
    <mergeCell ref="A193:I193"/>
    <mergeCell ref="J193:L193"/>
    <mergeCell ref="M193:O193"/>
    <mergeCell ref="P193:T193"/>
    <mergeCell ref="U193:Y193"/>
    <mergeCell ref="A192:I192"/>
    <mergeCell ref="J192:L192"/>
    <mergeCell ref="M192:O192"/>
    <mergeCell ref="P192:T192"/>
    <mergeCell ref="U192:Y192"/>
    <mergeCell ref="AD191:AG191"/>
    <mergeCell ref="AH191:AK191"/>
    <mergeCell ref="AL191:AO191"/>
    <mergeCell ref="AP191:AS191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&amp;R4</oddFooter>
  </headerFooter>
  <rowBreaks count="3" manualBreakCount="3">
    <brk id="132" max="44" man="1"/>
    <brk id="181" max="44" man="1"/>
    <brk id="229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K250"/>
  <sheetViews>
    <sheetView view="pageBreakPreview" topLeftCell="A238" zoomScale="90" zoomScaleNormal="100" zoomScaleSheetLayoutView="90" workbookViewId="0">
      <selection activeCell="J242" sqref="J242:M242"/>
    </sheetView>
  </sheetViews>
  <sheetFormatPr defaultRowHeight="12.75" x14ac:dyDescent="0.2"/>
  <cols>
    <col min="1" max="3" width="2.85546875" style="3" customWidth="1"/>
    <col min="4" max="4" width="16.7109375" style="3" customWidth="1"/>
    <col min="5" max="44" width="2.85546875" style="3" customWidth="1"/>
    <col min="45" max="45" width="2.85546875" style="210" customWidth="1"/>
    <col min="46" max="52" width="4.85546875" style="3" bestFit="1" customWidth="1"/>
    <col min="53" max="53" width="11.5703125" style="3" customWidth="1"/>
    <col min="54" max="54" width="9.140625" style="3"/>
    <col min="55" max="55" width="12.5703125" style="3" customWidth="1"/>
    <col min="56" max="62" width="9.140625" style="3"/>
    <col min="63" max="63" width="13.5703125" style="3" customWidth="1"/>
    <col min="64" max="16384" width="9.140625" style="3"/>
  </cols>
  <sheetData>
    <row r="1" spans="1:45" hidden="1" x14ac:dyDescent="0.2">
      <c r="AS1" s="210" t="s">
        <v>3</v>
      </c>
    </row>
    <row r="2" spans="1:45" hidden="1" x14ac:dyDescent="0.2"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</row>
    <row r="3" spans="1:45" ht="46.5" hidden="1" customHeight="1" x14ac:dyDescent="0.2">
      <c r="AG3" s="442" t="s">
        <v>352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idden="1" x14ac:dyDescent="0.2">
      <c r="AG4" s="5"/>
      <c r="AH4" s="5"/>
      <c r="AI4" s="5"/>
      <c r="AJ4" s="443"/>
      <c r="AK4" s="443"/>
      <c r="AL4" s="443"/>
      <c r="AM4" s="443"/>
      <c r="AN4" s="443"/>
      <c r="AO4" s="443"/>
      <c r="AP4" s="443"/>
      <c r="AQ4" s="443"/>
      <c r="AR4" s="443"/>
      <c r="AS4" s="443"/>
    </row>
    <row r="5" spans="1:45" hidden="1" x14ac:dyDescent="0.2">
      <c r="AG5" s="5"/>
      <c r="AH5" s="5"/>
      <c r="AI5" s="5"/>
      <c r="AJ5" s="5"/>
      <c r="AS5" s="210" t="s">
        <v>1</v>
      </c>
    </row>
    <row r="6" spans="1:45" hidden="1" x14ac:dyDescent="0.2">
      <c r="AG6" s="5"/>
      <c r="AH6" s="5"/>
      <c r="AI6" s="5"/>
      <c r="AJ6" s="5"/>
      <c r="AS6" s="210" t="s">
        <v>2</v>
      </c>
    </row>
    <row r="7" spans="1:45" hidden="1" x14ac:dyDescent="0.2">
      <c r="AG7" s="5"/>
      <c r="AH7" s="5"/>
      <c r="AI7" s="5"/>
      <c r="AJ7" s="5"/>
      <c r="AS7" s="209" t="s">
        <v>0</v>
      </c>
    </row>
    <row r="8" spans="1:45" hidden="1" x14ac:dyDescent="0.2">
      <c r="AG8" s="5"/>
      <c r="AH8" s="5"/>
      <c r="AI8" s="5"/>
      <c r="AJ8" s="5"/>
      <c r="AK8" s="212"/>
      <c r="AL8" s="212"/>
      <c r="AM8" s="212"/>
      <c r="AN8" s="212"/>
      <c r="AO8" s="212"/>
      <c r="AP8" s="212"/>
      <c r="AQ8" s="212"/>
      <c r="AR8" s="212"/>
      <c r="AS8" s="213"/>
    </row>
    <row r="9" spans="1:45" ht="23.25" hidden="1" customHeight="1" x14ac:dyDescent="0.2">
      <c r="AK9" s="442" t="s">
        <v>353</v>
      </c>
      <c r="AL9" s="442"/>
      <c r="AM9" s="442"/>
      <c r="AN9" s="442"/>
      <c r="AO9" s="442"/>
      <c r="AP9" s="442"/>
      <c r="AQ9" s="442"/>
      <c r="AR9" s="442"/>
      <c r="AS9" s="442"/>
    </row>
    <row r="10" spans="1:45" hidden="1" x14ac:dyDescent="0.2">
      <c r="AG10" s="5"/>
      <c r="AH10" s="5"/>
      <c r="AI10" s="5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</row>
    <row r="11" spans="1:45" hidden="1" x14ac:dyDescent="0.2">
      <c r="AG11" s="5"/>
      <c r="AH11" s="5"/>
      <c r="AI11" s="5"/>
      <c r="AJ11" s="5"/>
      <c r="AS11" s="210" t="s">
        <v>1</v>
      </c>
    </row>
    <row r="12" spans="1:45" hidden="1" x14ac:dyDescent="0.2">
      <c r="AS12" s="210" t="s">
        <v>2</v>
      </c>
    </row>
    <row r="13" spans="1:45" hidden="1" x14ac:dyDescent="0.2">
      <c r="AO13" s="210"/>
      <c r="AP13" s="210"/>
      <c r="AQ13" s="210"/>
      <c r="AR13" s="210"/>
      <c r="AS13" s="3"/>
    </row>
    <row r="14" spans="1:45" hidden="1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idden="1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idden="1" x14ac:dyDescent="0.2">
      <c r="A16" s="444" t="s">
        <v>394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idden="1" x14ac:dyDescent="0.2">
      <c r="A17" s="444" t="s">
        <v>396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idden="1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</row>
    <row r="19" spans="1:50" hidden="1" x14ac:dyDescent="0.2">
      <c r="A19" s="6" t="s">
        <v>395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210"/>
      <c r="AL20" s="210"/>
      <c r="AM20" s="210"/>
      <c r="AN20" s="210"/>
      <c r="AO20" s="210"/>
      <c r="AP20" s="210"/>
      <c r="AQ20" s="210"/>
      <c r="AR20" s="210"/>
      <c r="AS20" s="3"/>
    </row>
    <row r="21" spans="1:50" hidden="1" x14ac:dyDescent="0.2">
      <c r="A21" s="3" t="s">
        <v>5</v>
      </c>
      <c r="L21" s="14"/>
      <c r="M21" s="14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O21" s="210" t="s">
        <v>6</v>
      </c>
      <c r="AP21" s="291"/>
      <c r="AQ21" s="291"/>
      <c r="AR21" s="291"/>
      <c r="AS21" s="291"/>
    </row>
    <row r="22" spans="1:50" hidden="1" x14ac:dyDescent="0.2">
      <c r="A22" s="3" t="s">
        <v>364</v>
      </c>
      <c r="L22" s="14"/>
      <c r="M22" s="14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O22" s="210" t="s">
        <v>7</v>
      </c>
      <c r="AP22" s="449"/>
      <c r="AQ22" s="449"/>
      <c r="AR22" s="449"/>
      <c r="AS22" s="449"/>
    </row>
    <row r="23" spans="1:50" hidden="1" x14ac:dyDescent="0.2">
      <c r="A23" s="3" t="s">
        <v>8</v>
      </c>
      <c r="N23" s="450" t="s">
        <v>82</v>
      </c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O23" s="210"/>
      <c r="AP23" s="449"/>
      <c r="AQ23" s="449"/>
      <c r="AR23" s="449"/>
      <c r="AS23" s="449"/>
    </row>
    <row r="24" spans="1:50" hidden="1" x14ac:dyDescent="0.2">
      <c r="A24" s="3" t="s">
        <v>9</v>
      </c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O24" s="210" t="s">
        <v>10</v>
      </c>
      <c r="AP24" s="449"/>
      <c r="AQ24" s="449"/>
      <c r="AR24" s="449"/>
      <c r="AS24" s="449"/>
    </row>
    <row r="25" spans="1:50" hidden="1" x14ac:dyDescent="0.2">
      <c r="A25" s="3" t="s">
        <v>11</v>
      </c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O25" s="210" t="s">
        <v>12</v>
      </c>
      <c r="AP25" s="449"/>
      <c r="AQ25" s="449"/>
      <c r="AR25" s="449"/>
      <c r="AS25" s="449"/>
      <c r="AX25" s="4"/>
    </row>
    <row r="26" spans="1:50" hidden="1" x14ac:dyDescent="0.2">
      <c r="A26" s="3" t="s">
        <v>13</v>
      </c>
      <c r="Q26" s="214"/>
      <c r="R26" s="214"/>
      <c r="S26" s="214"/>
      <c r="T26" s="214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O26" s="210" t="s">
        <v>14</v>
      </c>
      <c r="AP26" s="449"/>
      <c r="AQ26" s="449"/>
      <c r="AR26" s="449"/>
      <c r="AS26" s="449"/>
    </row>
    <row r="27" spans="1:50" hidden="1" x14ac:dyDescent="0.2">
      <c r="A27" s="3" t="s">
        <v>15</v>
      </c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O27" s="210" t="s">
        <v>16</v>
      </c>
      <c r="AP27" s="449"/>
      <c r="AQ27" s="449"/>
      <c r="AR27" s="449"/>
      <c r="AS27" s="449"/>
    </row>
    <row r="28" spans="1:50" hidden="1" x14ac:dyDescent="0.2">
      <c r="A28" s="1" t="s">
        <v>365</v>
      </c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O28" s="210"/>
      <c r="AP28" s="236"/>
      <c r="AQ28" s="236"/>
      <c r="AR28" s="236"/>
      <c r="AS28" s="236"/>
    </row>
    <row r="29" spans="1:50" hidden="1" x14ac:dyDescent="0.2">
      <c r="A29" s="3" t="s">
        <v>17</v>
      </c>
      <c r="AK29" s="215"/>
      <c r="AL29" s="215"/>
      <c r="AM29" s="215"/>
      <c r="AN29" s="215"/>
      <c r="AO29" s="215"/>
      <c r="AP29" s="215"/>
      <c r="AQ29" s="215"/>
      <c r="AR29" s="215"/>
      <c r="AS29" s="5"/>
    </row>
    <row r="30" spans="1:50" hidden="1" x14ac:dyDescent="0.2">
      <c r="AK30" s="210"/>
      <c r="AL30" s="210"/>
      <c r="AM30" s="210"/>
      <c r="AN30" s="210"/>
      <c r="AO30" s="210"/>
      <c r="AP30" s="210"/>
      <c r="AQ30" s="210"/>
      <c r="AR30" s="210"/>
      <c r="AS30" s="3"/>
    </row>
    <row r="31" spans="1:50" s="2" customFormat="1" hidden="1" x14ac:dyDescent="0.2">
      <c r="A31" s="216" t="s">
        <v>366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</row>
    <row r="32" spans="1:50" s="2" customFormat="1" hidden="1" x14ac:dyDescent="0.2">
      <c r="A32" s="231" t="s">
        <v>369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</row>
    <row r="33" spans="1:45" ht="26.25" hidden="1" customHeight="1" x14ac:dyDescent="0.2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</row>
    <row r="34" spans="1:45" s="2" customFormat="1" hidden="1" x14ac:dyDescent="0.2">
      <c r="A34" s="217" t="s">
        <v>367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</row>
    <row r="35" spans="1:45" s="2" customFormat="1" hidden="1" x14ac:dyDescent="0.2">
      <c r="A35" s="217" t="s">
        <v>370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</row>
    <row r="36" spans="1:45" ht="32.25" hidden="1" customHeight="1" x14ac:dyDescent="0.2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</row>
    <row r="37" spans="1:45" s="2" customFormat="1" hidden="1" x14ac:dyDescent="0.2">
      <c r="A37" s="2" t="s">
        <v>368</v>
      </c>
      <c r="AO37" s="218"/>
      <c r="AP37" s="218"/>
      <c r="AQ37" s="218"/>
      <c r="AR37" s="218"/>
    </row>
    <row r="38" spans="1:45" s="2" customFormat="1" ht="12.75" hidden="1" customHeight="1" x14ac:dyDescent="0.2">
      <c r="A38" s="230" t="s">
        <v>371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</row>
    <row r="39" spans="1:45" ht="74.25" hidden="1" customHeight="1" x14ac:dyDescent="0.2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</row>
    <row r="40" spans="1:45" s="2" customFormat="1" ht="13.5" hidden="1" x14ac:dyDescent="0.25">
      <c r="A40" s="2" t="s">
        <v>350</v>
      </c>
      <c r="AO40" s="218"/>
      <c r="AP40" s="218"/>
      <c r="AQ40" s="218"/>
      <c r="AR40" s="218"/>
    </row>
    <row r="41" spans="1:45" hidden="1" x14ac:dyDescent="0.2">
      <c r="A41" s="3" t="s">
        <v>20</v>
      </c>
      <c r="AO41" s="210"/>
      <c r="AP41" s="210"/>
      <c r="AQ41" s="210"/>
      <c r="AR41" s="210"/>
      <c r="AS41" s="3"/>
    </row>
    <row r="42" spans="1:45" hidden="1" x14ac:dyDescent="0.2">
      <c r="A42" s="3" t="s">
        <v>21</v>
      </c>
      <c r="AO42" s="210"/>
      <c r="AP42" s="210"/>
      <c r="AQ42" s="210"/>
      <c r="AR42" s="210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445"/>
      <c r="J43" s="445"/>
      <c r="K43" s="445"/>
      <c r="L43" s="445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11"/>
      <c r="AP43" s="211"/>
      <c r="AQ43" s="211"/>
      <c r="AR43" s="211"/>
      <c r="AS43" s="7"/>
    </row>
    <row r="44" spans="1:45" hidden="1" x14ac:dyDescent="0.2">
      <c r="A44" s="3" t="s">
        <v>372</v>
      </c>
      <c r="AO44" s="210"/>
      <c r="AP44" s="210"/>
      <c r="AQ44" s="210"/>
      <c r="AR44" s="210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11"/>
      <c r="AP45" s="211"/>
      <c r="AQ45" s="211"/>
      <c r="AR45" s="211"/>
      <c r="AS45" s="7"/>
    </row>
    <row r="46" spans="1:45" hidden="1" x14ac:dyDescent="0.2">
      <c r="A46" s="3" t="s">
        <v>373</v>
      </c>
      <c r="AO46" s="210"/>
      <c r="AP46" s="210"/>
      <c r="AQ46" s="210"/>
      <c r="AR46" s="210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11"/>
      <c r="AP47" s="211"/>
      <c r="AQ47" s="211"/>
      <c r="AR47" s="211"/>
      <c r="AS47" s="7"/>
    </row>
    <row r="48" spans="1:45" s="2" customFormat="1" ht="13.5" hidden="1" x14ac:dyDescent="0.25">
      <c r="A48" s="2" t="s">
        <v>351</v>
      </c>
      <c r="AM48" s="446"/>
      <c r="AN48" s="446"/>
      <c r="AO48" s="446"/>
      <c r="AP48" s="446"/>
      <c r="AQ48" s="237"/>
      <c r="AR48" s="250"/>
      <c r="AS48" s="210" t="s">
        <v>18</v>
      </c>
    </row>
    <row r="49" spans="1:45" hidden="1" x14ac:dyDescent="0.2">
      <c r="A49" s="3" t="s">
        <v>22</v>
      </c>
      <c r="AM49" s="447"/>
      <c r="AN49" s="447"/>
      <c r="AO49" s="447"/>
      <c r="AP49" s="447"/>
      <c r="AQ49" s="6"/>
      <c r="AR49" s="250"/>
      <c r="AS49" s="210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11"/>
      <c r="AP50" s="211"/>
      <c r="AQ50" s="211"/>
      <c r="AR50" s="211"/>
      <c r="AS50" s="7"/>
    </row>
    <row r="51" spans="1:45" hidden="1" x14ac:dyDescent="0.2"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</row>
    <row r="52" spans="1:45" hidden="1" x14ac:dyDescent="0.2"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90" t="s">
        <v>347</v>
      </c>
      <c r="AO52" s="290"/>
      <c r="AP52" s="290"/>
      <c r="AQ52" s="290"/>
      <c r="AR52" s="290"/>
      <c r="AS52" s="290"/>
    </row>
    <row r="53" spans="1:45" hidden="1" x14ac:dyDescent="0.2">
      <c r="A53" s="357" t="s">
        <v>356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</row>
    <row r="54" spans="1:45" hidden="1" x14ac:dyDescent="0.2">
      <c r="A54" s="357" t="s">
        <v>355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</row>
    <row r="55" spans="1:45" hidden="1" x14ac:dyDescent="0.2">
      <c r="A55" s="420" t="s">
        <v>354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</row>
    <row r="56" spans="1:45" hidden="1" x14ac:dyDescent="0.2">
      <c r="A56" s="353" t="s">
        <v>53</v>
      </c>
      <c r="B56" s="354"/>
      <c r="C56" s="355"/>
      <c r="D56" s="353" t="s">
        <v>23</v>
      </c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5"/>
      <c r="AK56" s="291" t="s">
        <v>24</v>
      </c>
      <c r="AL56" s="291"/>
      <c r="AM56" s="291"/>
      <c r="AN56" s="291"/>
      <c r="AO56" s="291"/>
      <c r="AP56" s="291"/>
      <c r="AQ56" s="291"/>
      <c r="AR56" s="291"/>
      <c r="AS56" s="14"/>
    </row>
    <row r="57" spans="1:45" hidden="1" x14ac:dyDescent="0.2">
      <c r="A57" s="353">
        <v>1</v>
      </c>
      <c r="B57" s="354"/>
      <c r="C57" s="355"/>
      <c r="D57" s="353">
        <v>2</v>
      </c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5"/>
      <c r="AK57" s="291">
        <v>3</v>
      </c>
      <c r="AL57" s="291"/>
      <c r="AM57" s="291"/>
      <c r="AN57" s="291"/>
      <c r="AO57" s="291"/>
      <c r="AP57" s="291"/>
      <c r="AQ57" s="291"/>
      <c r="AR57" s="291"/>
      <c r="AS57" s="14"/>
    </row>
    <row r="58" spans="1:45" hidden="1" x14ac:dyDescent="0.2">
      <c r="A58" s="465" t="s">
        <v>26</v>
      </c>
      <c r="B58" s="466"/>
      <c r="C58" s="467"/>
      <c r="D58" s="468" t="s">
        <v>25</v>
      </c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70"/>
      <c r="AK58" s="471"/>
      <c r="AL58" s="471"/>
      <c r="AM58" s="471"/>
      <c r="AN58" s="471"/>
      <c r="AO58" s="471"/>
      <c r="AP58" s="471"/>
      <c r="AQ58" s="471"/>
      <c r="AR58" s="471"/>
      <c r="AS58" s="14"/>
    </row>
    <row r="59" spans="1:45" hidden="1" x14ac:dyDescent="0.2">
      <c r="A59" s="319"/>
      <c r="B59" s="320"/>
      <c r="C59" s="320"/>
      <c r="D59" s="452" t="s">
        <v>374</v>
      </c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4"/>
      <c r="AK59" s="455"/>
      <c r="AL59" s="455"/>
      <c r="AM59" s="455"/>
      <c r="AN59" s="455"/>
      <c r="AO59" s="455"/>
      <c r="AP59" s="455"/>
      <c r="AQ59" s="455"/>
      <c r="AR59" s="456"/>
      <c r="AS59" s="14"/>
    </row>
    <row r="60" spans="1:45" hidden="1" x14ac:dyDescent="0.2">
      <c r="A60" s="322"/>
      <c r="B60" s="323"/>
      <c r="C60" s="323"/>
      <c r="D60" s="458" t="s">
        <v>375</v>
      </c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60"/>
      <c r="AK60" s="445"/>
      <c r="AL60" s="445"/>
      <c r="AM60" s="445"/>
      <c r="AN60" s="445"/>
      <c r="AO60" s="445"/>
      <c r="AP60" s="445"/>
      <c r="AQ60" s="445"/>
      <c r="AR60" s="457"/>
      <c r="AS60" s="14"/>
    </row>
    <row r="61" spans="1:45" hidden="1" x14ac:dyDescent="0.2">
      <c r="A61" s="319"/>
      <c r="B61" s="320"/>
      <c r="C61" s="320"/>
      <c r="D61" s="452" t="s">
        <v>376</v>
      </c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4"/>
      <c r="AK61" s="455"/>
      <c r="AL61" s="455"/>
      <c r="AM61" s="455"/>
      <c r="AN61" s="455"/>
      <c r="AO61" s="455"/>
      <c r="AP61" s="455"/>
      <c r="AQ61" s="455"/>
      <c r="AR61" s="456"/>
      <c r="AS61" s="14"/>
    </row>
    <row r="62" spans="1:45" hidden="1" x14ac:dyDescent="0.2">
      <c r="A62" s="322"/>
      <c r="B62" s="323"/>
      <c r="C62" s="323"/>
      <c r="D62" s="458" t="s">
        <v>377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60"/>
      <c r="AK62" s="445"/>
      <c r="AL62" s="445"/>
      <c r="AM62" s="445"/>
      <c r="AN62" s="445"/>
      <c r="AO62" s="445"/>
      <c r="AP62" s="445"/>
      <c r="AQ62" s="445"/>
      <c r="AR62" s="457"/>
      <c r="AS62" s="14"/>
    </row>
    <row r="63" spans="1:45" hidden="1" x14ac:dyDescent="0.2">
      <c r="A63" s="353"/>
      <c r="B63" s="354"/>
      <c r="C63" s="355"/>
      <c r="D63" s="461" t="s">
        <v>378</v>
      </c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3"/>
      <c r="AK63" s="464"/>
      <c r="AL63" s="464"/>
      <c r="AM63" s="464"/>
      <c r="AN63" s="464"/>
      <c r="AO63" s="464"/>
      <c r="AP63" s="464"/>
      <c r="AQ63" s="464"/>
      <c r="AR63" s="464"/>
      <c r="AS63" s="14"/>
    </row>
    <row r="64" spans="1:45" hidden="1" x14ac:dyDescent="0.2">
      <c r="A64" s="319"/>
      <c r="B64" s="320"/>
      <c r="C64" s="320"/>
      <c r="D64" s="452" t="s">
        <v>379</v>
      </c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4"/>
      <c r="AK64" s="455"/>
      <c r="AL64" s="455"/>
      <c r="AM64" s="455"/>
      <c r="AN64" s="455"/>
      <c r="AO64" s="455"/>
      <c r="AP64" s="455"/>
      <c r="AQ64" s="455"/>
      <c r="AR64" s="456"/>
      <c r="AS64" s="14"/>
    </row>
    <row r="65" spans="1:45" hidden="1" x14ac:dyDescent="0.2">
      <c r="A65" s="322"/>
      <c r="B65" s="323"/>
      <c r="C65" s="323"/>
      <c r="D65" s="458" t="s">
        <v>377</v>
      </c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60"/>
      <c r="AK65" s="445"/>
      <c r="AL65" s="445"/>
      <c r="AM65" s="445"/>
      <c r="AN65" s="445"/>
      <c r="AO65" s="445"/>
      <c r="AP65" s="445"/>
      <c r="AQ65" s="445"/>
      <c r="AR65" s="457"/>
      <c r="AS65" s="14"/>
    </row>
    <row r="66" spans="1:45" hidden="1" x14ac:dyDescent="0.2">
      <c r="A66" s="465" t="s">
        <v>27</v>
      </c>
      <c r="B66" s="466"/>
      <c r="C66" s="467"/>
      <c r="D66" s="475" t="s">
        <v>54</v>
      </c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7"/>
      <c r="AK66" s="471"/>
      <c r="AL66" s="471"/>
      <c r="AM66" s="471"/>
      <c r="AN66" s="471"/>
      <c r="AO66" s="471"/>
      <c r="AP66" s="471"/>
      <c r="AQ66" s="471"/>
      <c r="AR66" s="471"/>
      <c r="AS66" s="14"/>
    </row>
    <row r="67" spans="1:45" hidden="1" x14ac:dyDescent="0.2">
      <c r="A67" s="319"/>
      <c r="B67" s="320"/>
      <c r="C67" s="320"/>
      <c r="D67" s="452" t="s">
        <v>380</v>
      </c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  <c r="AJ67" s="454"/>
      <c r="AK67" s="455"/>
      <c r="AL67" s="455"/>
      <c r="AM67" s="455"/>
      <c r="AN67" s="455"/>
      <c r="AO67" s="455"/>
      <c r="AP67" s="455"/>
      <c r="AQ67" s="455"/>
      <c r="AR67" s="456"/>
      <c r="AS67" s="14"/>
    </row>
    <row r="68" spans="1:45" hidden="1" x14ac:dyDescent="0.2">
      <c r="A68" s="322"/>
      <c r="B68" s="323"/>
      <c r="C68" s="323"/>
      <c r="D68" s="458" t="s">
        <v>381</v>
      </c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60"/>
      <c r="AK68" s="445"/>
      <c r="AL68" s="445"/>
      <c r="AM68" s="445"/>
      <c r="AN68" s="445"/>
      <c r="AO68" s="445"/>
      <c r="AP68" s="445"/>
      <c r="AQ68" s="445"/>
      <c r="AR68" s="457"/>
      <c r="AS68" s="14"/>
    </row>
    <row r="69" spans="1:45" hidden="1" x14ac:dyDescent="0.2">
      <c r="A69" s="319"/>
      <c r="B69" s="320"/>
      <c r="C69" s="320"/>
      <c r="D69" s="452" t="s">
        <v>382</v>
      </c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4"/>
      <c r="AK69" s="455"/>
      <c r="AL69" s="455"/>
      <c r="AM69" s="455"/>
      <c r="AN69" s="455"/>
      <c r="AO69" s="455"/>
      <c r="AP69" s="455"/>
      <c r="AQ69" s="455"/>
      <c r="AR69" s="456"/>
      <c r="AS69" s="14"/>
    </row>
    <row r="70" spans="1:45" hidden="1" x14ac:dyDescent="0.2">
      <c r="A70" s="322"/>
      <c r="B70" s="323"/>
      <c r="C70" s="323"/>
      <c r="D70" s="458" t="s">
        <v>383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60"/>
      <c r="AK70" s="445"/>
      <c r="AL70" s="445"/>
      <c r="AM70" s="445"/>
      <c r="AN70" s="445"/>
      <c r="AO70" s="445"/>
      <c r="AP70" s="445"/>
      <c r="AQ70" s="445"/>
      <c r="AR70" s="457"/>
      <c r="AS70" s="14"/>
    </row>
    <row r="71" spans="1:45" hidden="1" x14ac:dyDescent="0.2">
      <c r="A71" s="353"/>
      <c r="B71" s="354"/>
      <c r="C71" s="355"/>
      <c r="D71" s="458" t="s">
        <v>384</v>
      </c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60"/>
      <c r="AK71" s="464"/>
      <c r="AL71" s="464"/>
      <c r="AM71" s="464"/>
      <c r="AN71" s="464"/>
      <c r="AO71" s="464"/>
      <c r="AP71" s="464"/>
      <c r="AQ71" s="464"/>
      <c r="AR71" s="464"/>
      <c r="AS71" s="14"/>
    </row>
    <row r="72" spans="1:45" hidden="1" x14ac:dyDescent="0.2">
      <c r="A72" s="353"/>
      <c r="B72" s="354"/>
      <c r="C72" s="355"/>
      <c r="D72" s="472" t="s">
        <v>385</v>
      </c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4"/>
      <c r="AK72" s="464"/>
      <c r="AL72" s="464"/>
      <c r="AM72" s="464"/>
      <c r="AN72" s="464"/>
      <c r="AO72" s="464"/>
      <c r="AP72" s="464"/>
      <c r="AQ72" s="464"/>
      <c r="AR72" s="464"/>
      <c r="AS72" s="14"/>
    </row>
    <row r="73" spans="1:45" hidden="1" x14ac:dyDescent="0.2">
      <c r="A73" s="353"/>
      <c r="B73" s="354"/>
      <c r="C73" s="355"/>
      <c r="D73" s="478" t="s">
        <v>386</v>
      </c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80"/>
      <c r="AK73" s="464"/>
      <c r="AL73" s="464"/>
      <c r="AM73" s="464"/>
      <c r="AN73" s="464"/>
      <c r="AO73" s="464"/>
      <c r="AP73" s="464"/>
      <c r="AQ73" s="464"/>
      <c r="AR73" s="464"/>
      <c r="AS73" s="220"/>
    </row>
    <row r="74" spans="1:45" hidden="1" x14ac:dyDescent="0.2">
      <c r="A74" s="353"/>
      <c r="B74" s="354"/>
      <c r="C74" s="355"/>
      <c r="D74" s="478" t="s">
        <v>387</v>
      </c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  <c r="AC74" s="479"/>
      <c r="AD74" s="479"/>
      <c r="AE74" s="479"/>
      <c r="AF74" s="479"/>
      <c r="AG74" s="479"/>
      <c r="AH74" s="479"/>
      <c r="AI74" s="479"/>
      <c r="AJ74" s="480"/>
      <c r="AK74" s="464"/>
      <c r="AL74" s="464"/>
      <c r="AM74" s="464"/>
      <c r="AN74" s="464"/>
      <c r="AO74" s="464"/>
      <c r="AP74" s="464"/>
      <c r="AQ74" s="464"/>
      <c r="AR74" s="464"/>
      <c r="AS74" s="14"/>
    </row>
    <row r="75" spans="1:45" hidden="1" x14ac:dyDescent="0.2">
      <c r="A75" s="465" t="s">
        <v>33</v>
      </c>
      <c r="B75" s="466"/>
      <c r="C75" s="467"/>
      <c r="D75" s="468" t="s">
        <v>55</v>
      </c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70"/>
      <c r="AK75" s="471"/>
      <c r="AL75" s="471"/>
      <c r="AM75" s="471"/>
      <c r="AN75" s="471"/>
      <c r="AO75" s="471"/>
      <c r="AP75" s="471"/>
      <c r="AQ75" s="471"/>
      <c r="AR75" s="471"/>
      <c r="AS75" s="14"/>
    </row>
    <row r="76" spans="1:45" hidden="1" x14ac:dyDescent="0.2">
      <c r="A76" s="319"/>
      <c r="B76" s="320"/>
      <c r="C76" s="320"/>
      <c r="D76" s="452" t="s">
        <v>56</v>
      </c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4"/>
      <c r="AK76" s="455"/>
      <c r="AL76" s="455"/>
      <c r="AM76" s="455"/>
      <c r="AN76" s="455"/>
      <c r="AO76" s="455"/>
      <c r="AP76" s="455"/>
      <c r="AQ76" s="455"/>
      <c r="AR76" s="456"/>
      <c r="AS76" s="14"/>
    </row>
    <row r="77" spans="1:45" hidden="1" x14ac:dyDescent="0.2">
      <c r="A77" s="322"/>
      <c r="B77" s="323"/>
      <c r="C77" s="323"/>
      <c r="D77" s="458" t="s">
        <v>388</v>
      </c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60"/>
      <c r="AK77" s="445"/>
      <c r="AL77" s="445"/>
      <c r="AM77" s="445"/>
      <c r="AN77" s="445"/>
      <c r="AO77" s="445"/>
      <c r="AP77" s="445"/>
      <c r="AQ77" s="445"/>
      <c r="AR77" s="457"/>
      <c r="AS77" s="14"/>
    </row>
    <row r="78" spans="1:45" hidden="1" x14ac:dyDescent="0.2">
      <c r="A78" s="319"/>
      <c r="B78" s="320"/>
      <c r="C78" s="320"/>
      <c r="D78" s="452" t="s">
        <v>389</v>
      </c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4"/>
      <c r="AK78" s="455"/>
      <c r="AL78" s="455"/>
      <c r="AM78" s="455"/>
      <c r="AN78" s="455"/>
      <c r="AO78" s="455"/>
      <c r="AP78" s="455"/>
      <c r="AQ78" s="455"/>
      <c r="AR78" s="456"/>
      <c r="AS78" s="14"/>
    </row>
    <row r="79" spans="1:45" hidden="1" x14ac:dyDescent="0.2">
      <c r="A79" s="322"/>
      <c r="B79" s="323"/>
      <c r="C79" s="323"/>
      <c r="D79" s="458" t="s">
        <v>390</v>
      </c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60"/>
      <c r="AK79" s="445"/>
      <c r="AL79" s="445"/>
      <c r="AM79" s="445"/>
      <c r="AN79" s="445"/>
      <c r="AO79" s="445"/>
      <c r="AP79" s="445"/>
      <c r="AQ79" s="445"/>
      <c r="AR79" s="45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90" t="s">
        <v>349</v>
      </c>
      <c r="AO81" s="290"/>
      <c r="AP81" s="290"/>
      <c r="AQ81" s="290"/>
      <c r="AR81" s="290"/>
      <c r="AS81" s="290"/>
    </row>
    <row r="82" spans="1:47" hidden="1" x14ac:dyDescent="0.2">
      <c r="A82" s="357" t="s">
        <v>361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</row>
    <row r="83" spans="1:47" hidden="1" x14ac:dyDescent="0.2">
      <c r="A83" s="356" t="s">
        <v>39</v>
      </c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</row>
    <row r="84" spans="1:47" ht="12.75" hidden="1" customHeight="1" x14ac:dyDescent="0.2">
      <c r="A84" s="392" t="s">
        <v>23</v>
      </c>
      <c r="B84" s="392"/>
      <c r="C84" s="392"/>
      <c r="D84" s="392"/>
      <c r="E84" s="392"/>
      <c r="F84" s="392"/>
      <c r="G84" s="392"/>
      <c r="H84" s="392"/>
      <c r="I84" s="392"/>
      <c r="J84" s="359" t="s">
        <v>40</v>
      </c>
      <c r="K84" s="359"/>
      <c r="L84" s="359"/>
      <c r="M84" s="359" t="s">
        <v>41</v>
      </c>
      <c r="N84" s="359"/>
      <c r="O84" s="359"/>
      <c r="P84" s="358" t="s">
        <v>79</v>
      </c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8"/>
      <c r="AS84" s="358"/>
    </row>
    <row r="85" spans="1:47" ht="12.75" hidden="1" customHeight="1" x14ac:dyDescent="0.2">
      <c r="A85" s="392"/>
      <c r="B85" s="392"/>
      <c r="C85" s="392"/>
      <c r="D85" s="392"/>
      <c r="E85" s="392"/>
      <c r="F85" s="392"/>
      <c r="G85" s="392"/>
      <c r="H85" s="392"/>
      <c r="I85" s="392"/>
      <c r="J85" s="359"/>
      <c r="K85" s="359"/>
      <c r="L85" s="359"/>
      <c r="M85" s="359"/>
      <c r="N85" s="359"/>
      <c r="O85" s="359"/>
      <c r="P85" s="358" t="s">
        <v>42</v>
      </c>
      <c r="Q85" s="358"/>
      <c r="R85" s="358"/>
      <c r="S85" s="358"/>
      <c r="T85" s="358"/>
      <c r="U85" s="358" t="s">
        <v>28</v>
      </c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58"/>
      <c r="AP85" s="358"/>
      <c r="AQ85" s="358"/>
      <c r="AR85" s="358"/>
      <c r="AS85" s="358"/>
    </row>
    <row r="86" spans="1:47" ht="79.5" hidden="1" customHeight="1" x14ac:dyDescent="0.2">
      <c r="A86" s="392"/>
      <c r="B86" s="392"/>
      <c r="C86" s="392"/>
      <c r="D86" s="392"/>
      <c r="E86" s="392"/>
      <c r="F86" s="392"/>
      <c r="G86" s="392"/>
      <c r="H86" s="392"/>
      <c r="I86" s="392"/>
      <c r="J86" s="359"/>
      <c r="K86" s="359"/>
      <c r="L86" s="359"/>
      <c r="M86" s="359"/>
      <c r="N86" s="359"/>
      <c r="O86" s="359"/>
      <c r="P86" s="358"/>
      <c r="Q86" s="358"/>
      <c r="R86" s="358"/>
      <c r="S86" s="358"/>
      <c r="T86" s="358"/>
      <c r="U86" s="359" t="s">
        <v>348</v>
      </c>
      <c r="V86" s="359"/>
      <c r="W86" s="359"/>
      <c r="X86" s="359"/>
      <c r="Y86" s="359"/>
      <c r="Z86" s="359" t="s">
        <v>43</v>
      </c>
      <c r="AA86" s="359"/>
      <c r="AB86" s="359"/>
      <c r="AC86" s="359"/>
      <c r="AD86" s="359" t="s">
        <v>44</v>
      </c>
      <c r="AE86" s="359"/>
      <c r="AF86" s="359"/>
      <c r="AG86" s="359"/>
      <c r="AH86" s="359" t="s">
        <v>45</v>
      </c>
      <c r="AI86" s="359"/>
      <c r="AJ86" s="359"/>
      <c r="AK86" s="359"/>
      <c r="AL86" s="359" t="s">
        <v>46</v>
      </c>
      <c r="AM86" s="359"/>
      <c r="AN86" s="359"/>
      <c r="AO86" s="359"/>
      <c r="AP86" s="359"/>
      <c r="AQ86" s="359"/>
      <c r="AR86" s="359"/>
      <c r="AS86" s="359"/>
    </row>
    <row r="87" spans="1:47" ht="32.25" hidden="1" customHeight="1" x14ac:dyDescent="0.2">
      <c r="A87" s="392"/>
      <c r="B87" s="392"/>
      <c r="C87" s="392"/>
      <c r="D87" s="392"/>
      <c r="E87" s="392"/>
      <c r="F87" s="392"/>
      <c r="G87" s="392"/>
      <c r="H87" s="392"/>
      <c r="I87" s="392"/>
      <c r="J87" s="359"/>
      <c r="K87" s="359"/>
      <c r="L87" s="359"/>
      <c r="M87" s="359"/>
      <c r="N87" s="359"/>
      <c r="O87" s="359"/>
      <c r="P87" s="358"/>
      <c r="Q87" s="358"/>
      <c r="R87" s="358"/>
      <c r="S87" s="358"/>
      <c r="T87" s="358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 t="s">
        <v>42</v>
      </c>
      <c r="AM87" s="359"/>
      <c r="AN87" s="359"/>
      <c r="AO87" s="359"/>
      <c r="AP87" s="359" t="s">
        <v>47</v>
      </c>
      <c r="AQ87" s="359"/>
      <c r="AR87" s="359"/>
      <c r="AS87" s="359"/>
    </row>
    <row r="88" spans="1:47" ht="16.149999999999999" hidden="1" customHeight="1" x14ac:dyDescent="0.2">
      <c r="A88" s="393">
        <v>1</v>
      </c>
      <c r="B88" s="360"/>
      <c r="C88" s="360"/>
      <c r="D88" s="360"/>
      <c r="E88" s="360"/>
      <c r="F88" s="360"/>
      <c r="G88" s="360"/>
      <c r="H88" s="360"/>
      <c r="I88" s="361"/>
      <c r="J88" s="393">
        <v>2</v>
      </c>
      <c r="K88" s="360"/>
      <c r="L88" s="360"/>
      <c r="M88" s="360">
        <v>3</v>
      </c>
      <c r="N88" s="360"/>
      <c r="O88" s="360"/>
      <c r="P88" s="360">
        <v>4</v>
      </c>
      <c r="Q88" s="360"/>
      <c r="R88" s="360"/>
      <c r="S88" s="360"/>
      <c r="T88" s="360"/>
      <c r="U88" s="360">
        <v>5</v>
      </c>
      <c r="V88" s="360"/>
      <c r="W88" s="360"/>
      <c r="X88" s="360"/>
      <c r="Y88" s="361"/>
      <c r="Z88" s="393">
        <v>6</v>
      </c>
      <c r="AA88" s="360"/>
      <c r="AB88" s="360"/>
      <c r="AC88" s="361"/>
      <c r="AD88" s="393">
        <v>7</v>
      </c>
      <c r="AE88" s="360"/>
      <c r="AF88" s="360"/>
      <c r="AG88" s="361"/>
      <c r="AH88" s="393">
        <v>8</v>
      </c>
      <c r="AI88" s="360"/>
      <c r="AJ88" s="360"/>
      <c r="AK88" s="361"/>
      <c r="AL88" s="393">
        <v>9</v>
      </c>
      <c r="AM88" s="360"/>
      <c r="AN88" s="360"/>
      <c r="AO88" s="361"/>
      <c r="AP88" s="393">
        <v>10</v>
      </c>
      <c r="AQ88" s="360"/>
      <c r="AR88" s="360"/>
      <c r="AS88" s="361"/>
    </row>
    <row r="89" spans="1:47" s="2" customFormat="1" ht="16.149999999999999" hidden="1" customHeight="1" x14ac:dyDescent="0.2">
      <c r="A89" s="340">
        <v>2017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2"/>
    </row>
    <row r="90" spans="1:47" hidden="1" x14ac:dyDescent="0.2">
      <c r="A90" s="343" t="s">
        <v>48</v>
      </c>
      <c r="B90" s="344"/>
      <c r="C90" s="344"/>
      <c r="D90" s="344"/>
      <c r="E90" s="344"/>
      <c r="F90" s="344"/>
      <c r="G90" s="344"/>
      <c r="H90" s="344"/>
      <c r="I90" s="345"/>
      <c r="J90" s="294">
        <v>100</v>
      </c>
      <c r="K90" s="294"/>
      <c r="L90" s="294"/>
      <c r="M90" s="346" t="s">
        <v>49</v>
      </c>
      <c r="N90" s="346"/>
      <c r="O90" s="346"/>
      <c r="P90" s="312">
        <f>P91+P93+P97+P98+P99+P100+P101</f>
        <v>0</v>
      </c>
      <c r="Q90" s="312"/>
      <c r="R90" s="312"/>
      <c r="S90" s="312"/>
      <c r="T90" s="312"/>
      <c r="U90" s="312">
        <f>U93</f>
        <v>0</v>
      </c>
      <c r="V90" s="312"/>
      <c r="W90" s="312"/>
      <c r="X90" s="312"/>
      <c r="Y90" s="312"/>
      <c r="Z90" s="312">
        <f>Z99</f>
        <v>0</v>
      </c>
      <c r="AA90" s="312"/>
      <c r="AB90" s="312"/>
      <c r="AC90" s="312"/>
      <c r="AD90" s="312">
        <f>AD99</f>
        <v>0</v>
      </c>
      <c r="AE90" s="312"/>
      <c r="AF90" s="312"/>
      <c r="AG90" s="312"/>
      <c r="AH90" s="288">
        <f>AH93</f>
        <v>0</v>
      </c>
      <c r="AI90" s="288"/>
      <c r="AJ90" s="288"/>
      <c r="AK90" s="288"/>
      <c r="AL90" s="288">
        <f>AL93+AL97+AL98+AL100</f>
        <v>0</v>
      </c>
      <c r="AM90" s="288"/>
      <c r="AN90" s="288"/>
      <c r="AO90" s="288"/>
      <c r="AP90" s="288">
        <f>AP93+AP100</f>
        <v>0</v>
      </c>
      <c r="AQ90" s="288"/>
      <c r="AR90" s="288"/>
      <c r="AS90" s="288"/>
      <c r="AT90" s="8"/>
      <c r="AU90" s="8"/>
    </row>
    <row r="91" spans="1:47" hidden="1" x14ac:dyDescent="0.2">
      <c r="A91" s="350" t="s">
        <v>310</v>
      </c>
      <c r="B91" s="351"/>
      <c r="C91" s="351"/>
      <c r="D91" s="351"/>
      <c r="E91" s="351"/>
      <c r="F91" s="351"/>
      <c r="G91" s="351"/>
      <c r="H91" s="351"/>
      <c r="I91" s="352"/>
      <c r="J91" s="294">
        <v>110</v>
      </c>
      <c r="K91" s="294"/>
      <c r="L91" s="294"/>
      <c r="M91" s="294">
        <v>120</v>
      </c>
      <c r="N91" s="294"/>
      <c r="O91" s="294"/>
      <c r="P91" s="312">
        <f>AL91</f>
        <v>0</v>
      </c>
      <c r="Q91" s="312"/>
      <c r="R91" s="312"/>
      <c r="S91" s="312"/>
      <c r="T91" s="312"/>
      <c r="U91" s="312" t="s">
        <v>49</v>
      </c>
      <c r="V91" s="312"/>
      <c r="W91" s="312"/>
      <c r="X91" s="312"/>
      <c r="Y91" s="312"/>
      <c r="Z91" s="312" t="s">
        <v>49</v>
      </c>
      <c r="AA91" s="312"/>
      <c r="AB91" s="312"/>
      <c r="AC91" s="312"/>
      <c r="AD91" s="312" t="s">
        <v>49</v>
      </c>
      <c r="AE91" s="312"/>
      <c r="AF91" s="312"/>
      <c r="AG91" s="312"/>
      <c r="AH91" s="288" t="s">
        <v>49</v>
      </c>
      <c r="AI91" s="288"/>
      <c r="AJ91" s="288"/>
      <c r="AK91" s="288"/>
      <c r="AL91" s="288"/>
      <c r="AM91" s="288"/>
      <c r="AN91" s="288"/>
      <c r="AO91" s="288"/>
      <c r="AP91" s="288" t="s">
        <v>49</v>
      </c>
      <c r="AQ91" s="288"/>
      <c r="AR91" s="288"/>
      <c r="AS91" s="288"/>
      <c r="AT91" s="8"/>
      <c r="AU91" s="8"/>
    </row>
    <row r="92" spans="1:47" ht="12.75" hidden="1" customHeight="1" x14ac:dyDescent="0.2">
      <c r="A92" s="347" t="s">
        <v>311</v>
      </c>
      <c r="B92" s="348"/>
      <c r="C92" s="348"/>
      <c r="D92" s="348"/>
      <c r="E92" s="348"/>
      <c r="F92" s="348"/>
      <c r="G92" s="348"/>
      <c r="H92" s="348"/>
      <c r="I92" s="349"/>
      <c r="J92" s="294"/>
      <c r="K92" s="294"/>
      <c r="L92" s="294"/>
      <c r="M92" s="294"/>
      <c r="N92" s="294"/>
      <c r="O92" s="294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8"/>
      <c r="AU92" s="8"/>
    </row>
    <row r="93" spans="1:47" ht="12.75" hidden="1" customHeight="1" x14ac:dyDescent="0.2">
      <c r="A93" s="309" t="s">
        <v>312</v>
      </c>
      <c r="B93" s="310"/>
      <c r="C93" s="310"/>
      <c r="D93" s="310"/>
      <c r="E93" s="310"/>
      <c r="F93" s="310"/>
      <c r="G93" s="310"/>
      <c r="H93" s="310"/>
      <c r="I93" s="311"/>
      <c r="J93" s="294">
        <v>120</v>
      </c>
      <c r="K93" s="294"/>
      <c r="L93" s="294"/>
      <c r="M93" s="294">
        <v>130</v>
      </c>
      <c r="N93" s="294"/>
      <c r="O93" s="294"/>
      <c r="P93" s="312">
        <f>P94+P96</f>
        <v>0</v>
      </c>
      <c r="Q93" s="312"/>
      <c r="R93" s="312"/>
      <c r="S93" s="312"/>
      <c r="T93" s="312"/>
      <c r="U93" s="312">
        <f>U94+U96</f>
        <v>0</v>
      </c>
      <c r="V93" s="312"/>
      <c r="W93" s="312"/>
      <c r="X93" s="312"/>
      <c r="Y93" s="312"/>
      <c r="Z93" s="312" t="s">
        <v>49</v>
      </c>
      <c r="AA93" s="312"/>
      <c r="AB93" s="312"/>
      <c r="AC93" s="312"/>
      <c r="AD93" s="312" t="s">
        <v>49</v>
      </c>
      <c r="AE93" s="312"/>
      <c r="AF93" s="312"/>
      <c r="AG93" s="312"/>
      <c r="AH93" s="288">
        <f>AH94+AH96</f>
        <v>0</v>
      </c>
      <c r="AI93" s="288"/>
      <c r="AJ93" s="288"/>
      <c r="AK93" s="288"/>
      <c r="AL93" s="288">
        <f>AL94+AL96</f>
        <v>0</v>
      </c>
      <c r="AM93" s="288"/>
      <c r="AN93" s="288"/>
      <c r="AO93" s="288"/>
      <c r="AP93" s="288">
        <f t="shared" ref="AP93" si="0">AP94+AP96</f>
        <v>0</v>
      </c>
      <c r="AQ93" s="288"/>
      <c r="AR93" s="288"/>
      <c r="AS93" s="288"/>
      <c r="AT93" s="8"/>
      <c r="AU93" s="8"/>
    </row>
    <row r="94" spans="1:47" hidden="1" x14ac:dyDescent="0.2">
      <c r="A94" s="350" t="s">
        <v>313</v>
      </c>
      <c r="B94" s="351"/>
      <c r="C94" s="351"/>
      <c r="D94" s="351"/>
      <c r="E94" s="351"/>
      <c r="F94" s="351"/>
      <c r="G94" s="351"/>
      <c r="H94" s="351"/>
      <c r="I94" s="352"/>
      <c r="J94" s="288"/>
      <c r="K94" s="288"/>
      <c r="L94" s="288"/>
      <c r="M94" s="294">
        <v>130</v>
      </c>
      <c r="N94" s="294"/>
      <c r="O94" s="294"/>
      <c r="P94" s="312">
        <f>U94+AH94+AL94+AP94</f>
        <v>0</v>
      </c>
      <c r="Q94" s="312"/>
      <c r="R94" s="312"/>
      <c r="S94" s="312"/>
      <c r="T94" s="312"/>
      <c r="U94" s="312"/>
      <c r="V94" s="312"/>
      <c r="W94" s="312"/>
      <c r="X94" s="312"/>
      <c r="Y94" s="312"/>
      <c r="Z94" s="312" t="s">
        <v>49</v>
      </c>
      <c r="AA94" s="312"/>
      <c r="AB94" s="312"/>
      <c r="AC94" s="312"/>
      <c r="AD94" s="312" t="s">
        <v>49</v>
      </c>
      <c r="AE94" s="312"/>
      <c r="AF94" s="312"/>
      <c r="AG94" s="312"/>
      <c r="AH94" s="312"/>
      <c r="AI94" s="312"/>
      <c r="AJ94" s="312"/>
      <c r="AK94" s="312"/>
      <c r="AL94" s="288"/>
      <c r="AM94" s="288"/>
      <c r="AN94" s="288"/>
      <c r="AO94" s="288"/>
      <c r="AP94" s="288"/>
      <c r="AQ94" s="288"/>
      <c r="AR94" s="288"/>
      <c r="AS94" s="288"/>
      <c r="AT94" s="8"/>
      <c r="AU94" s="8"/>
    </row>
    <row r="95" spans="1:47" ht="12.75" hidden="1" customHeight="1" x14ac:dyDescent="0.2">
      <c r="A95" s="347" t="s">
        <v>314</v>
      </c>
      <c r="B95" s="348"/>
      <c r="C95" s="348"/>
      <c r="D95" s="348"/>
      <c r="E95" s="348"/>
      <c r="F95" s="348"/>
      <c r="G95" s="348"/>
      <c r="H95" s="348"/>
      <c r="I95" s="349"/>
      <c r="J95" s="288"/>
      <c r="K95" s="288"/>
      <c r="L95" s="288"/>
      <c r="M95" s="294"/>
      <c r="N95" s="294"/>
      <c r="O95" s="294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288"/>
      <c r="AM95" s="288"/>
      <c r="AN95" s="288"/>
      <c r="AO95" s="288"/>
      <c r="AP95" s="288"/>
      <c r="AQ95" s="288"/>
      <c r="AR95" s="288"/>
      <c r="AS95" s="288"/>
      <c r="AT95" s="8"/>
      <c r="AU95" s="8"/>
    </row>
    <row r="96" spans="1:47" ht="12.75" hidden="1" customHeight="1" x14ac:dyDescent="0.2">
      <c r="A96" s="309" t="s">
        <v>315</v>
      </c>
      <c r="B96" s="310"/>
      <c r="C96" s="310"/>
      <c r="D96" s="310"/>
      <c r="E96" s="310"/>
      <c r="F96" s="310"/>
      <c r="G96" s="310"/>
      <c r="H96" s="310"/>
      <c r="I96" s="311"/>
      <c r="J96" s="288"/>
      <c r="K96" s="288"/>
      <c r="L96" s="288"/>
      <c r="M96" s="294">
        <v>130</v>
      </c>
      <c r="N96" s="294"/>
      <c r="O96" s="294"/>
      <c r="P96" s="312">
        <f>U96+AH96+AL96+AP96</f>
        <v>0</v>
      </c>
      <c r="Q96" s="312"/>
      <c r="R96" s="312"/>
      <c r="S96" s="312"/>
      <c r="T96" s="312"/>
      <c r="U96" s="291"/>
      <c r="V96" s="291"/>
      <c r="W96" s="291"/>
      <c r="X96" s="291"/>
      <c r="Y96" s="291"/>
      <c r="Z96" s="312" t="s">
        <v>49</v>
      </c>
      <c r="AA96" s="312"/>
      <c r="AB96" s="312"/>
      <c r="AC96" s="312"/>
      <c r="AD96" s="312" t="s">
        <v>49</v>
      </c>
      <c r="AE96" s="312"/>
      <c r="AF96" s="312"/>
      <c r="AG96" s="312"/>
      <c r="AH96" s="312"/>
      <c r="AI96" s="312"/>
      <c r="AJ96" s="312"/>
      <c r="AK96" s="312"/>
      <c r="AL96" s="288"/>
      <c r="AM96" s="288"/>
      <c r="AN96" s="288"/>
      <c r="AO96" s="288"/>
      <c r="AP96" s="288"/>
      <c r="AQ96" s="288"/>
      <c r="AR96" s="288"/>
      <c r="AS96" s="288"/>
      <c r="AT96" s="8"/>
      <c r="AU96" s="8"/>
    </row>
    <row r="97" spans="1:47" ht="25.5" hidden="1" customHeight="1" x14ac:dyDescent="0.2">
      <c r="A97" s="309" t="s">
        <v>316</v>
      </c>
      <c r="B97" s="310"/>
      <c r="C97" s="310"/>
      <c r="D97" s="310"/>
      <c r="E97" s="310"/>
      <c r="F97" s="310"/>
      <c r="G97" s="310"/>
      <c r="H97" s="310"/>
      <c r="I97" s="311"/>
      <c r="J97" s="294">
        <v>130</v>
      </c>
      <c r="K97" s="294"/>
      <c r="L97" s="294"/>
      <c r="M97" s="294">
        <v>140</v>
      </c>
      <c r="N97" s="294"/>
      <c r="O97" s="294"/>
      <c r="P97" s="312">
        <f>AL97</f>
        <v>0</v>
      </c>
      <c r="Q97" s="312"/>
      <c r="R97" s="312"/>
      <c r="S97" s="312"/>
      <c r="T97" s="312"/>
      <c r="U97" s="312" t="s">
        <v>49</v>
      </c>
      <c r="V97" s="312"/>
      <c r="W97" s="312"/>
      <c r="X97" s="312"/>
      <c r="Y97" s="312"/>
      <c r="Z97" s="312" t="s">
        <v>49</v>
      </c>
      <c r="AA97" s="312"/>
      <c r="AB97" s="312"/>
      <c r="AC97" s="312"/>
      <c r="AD97" s="312" t="s">
        <v>49</v>
      </c>
      <c r="AE97" s="312"/>
      <c r="AF97" s="312"/>
      <c r="AG97" s="312"/>
      <c r="AH97" s="288" t="s">
        <v>49</v>
      </c>
      <c r="AI97" s="288"/>
      <c r="AJ97" s="288"/>
      <c r="AK97" s="288"/>
      <c r="AL97" s="288"/>
      <c r="AM97" s="288"/>
      <c r="AN97" s="288"/>
      <c r="AO97" s="288"/>
      <c r="AP97" s="288" t="s">
        <v>49</v>
      </c>
      <c r="AQ97" s="288"/>
      <c r="AR97" s="288"/>
      <c r="AS97" s="288"/>
      <c r="AT97" s="8"/>
      <c r="AU97" s="8"/>
    </row>
    <row r="98" spans="1:47" ht="51" hidden="1" customHeight="1" x14ac:dyDescent="0.2">
      <c r="A98" s="309" t="s">
        <v>317</v>
      </c>
      <c r="B98" s="310"/>
      <c r="C98" s="310"/>
      <c r="D98" s="310"/>
      <c r="E98" s="310"/>
      <c r="F98" s="310"/>
      <c r="G98" s="310"/>
      <c r="H98" s="310"/>
      <c r="I98" s="311"/>
      <c r="J98" s="294">
        <v>140</v>
      </c>
      <c r="K98" s="294"/>
      <c r="L98" s="294"/>
      <c r="M98" s="294">
        <v>150</v>
      </c>
      <c r="N98" s="294"/>
      <c r="O98" s="294"/>
      <c r="P98" s="312">
        <f>AL98</f>
        <v>0</v>
      </c>
      <c r="Q98" s="312"/>
      <c r="R98" s="312"/>
      <c r="S98" s="312"/>
      <c r="T98" s="312"/>
      <c r="U98" s="312" t="s">
        <v>49</v>
      </c>
      <c r="V98" s="312"/>
      <c r="W98" s="312"/>
      <c r="X98" s="312"/>
      <c r="Y98" s="312"/>
      <c r="Z98" s="312" t="s">
        <v>49</v>
      </c>
      <c r="AA98" s="312"/>
      <c r="AB98" s="312"/>
      <c r="AC98" s="312"/>
      <c r="AD98" s="312" t="s">
        <v>49</v>
      </c>
      <c r="AE98" s="312"/>
      <c r="AF98" s="312"/>
      <c r="AG98" s="312"/>
      <c r="AH98" s="288" t="s">
        <v>49</v>
      </c>
      <c r="AI98" s="288"/>
      <c r="AJ98" s="288"/>
      <c r="AK98" s="288"/>
      <c r="AL98" s="288"/>
      <c r="AM98" s="288"/>
      <c r="AN98" s="288"/>
      <c r="AO98" s="288"/>
      <c r="AP98" s="288" t="s">
        <v>49</v>
      </c>
      <c r="AQ98" s="288"/>
      <c r="AR98" s="288"/>
      <c r="AS98" s="288"/>
      <c r="AT98" s="8"/>
      <c r="AU98" s="8"/>
    </row>
    <row r="99" spans="1:47" hidden="1" x14ac:dyDescent="0.2">
      <c r="A99" s="309" t="s">
        <v>318</v>
      </c>
      <c r="B99" s="310"/>
      <c r="C99" s="310"/>
      <c r="D99" s="310"/>
      <c r="E99" s="310"/>
      <c r="F99" s="310"/>
      <c r="G99" s="310"/>
      <c r="H99" s="310"/>
      <c r="I99" s="311"/>
      <c r="J99" s="294">
        <v>150</v>
      </c>
      <c r="K99" s="294"/>
      <c r="L99" s="294"/>
      <c r="M99" s="304">
        <v>180</v>
      </c>
      <c r="N99" s="305"/>
      <c r="O99" s="306"/>
      <c r="P99" s="295">
        <f>AD99+Z99</f>
        <v>0</v>
      </c>
      <c r="Q99" s="296"/>
      <c r="R99" s="296"/>
      <c r="S99" s="296"/>
      <c r="T99" s="297"/>
      <c r="U99" s="295" t="s">
        <v>49</v>
      </c>
      <c r="V99" s="296"/>
      <c r="W99" s="296"/>
      <c r="X99" s="296"/>
      <c r="Y99" s="297"/>
      <c r="Z99" s="295"/>
      <c r="AA99" s="296"/>
      <c r="AB99" s="296"/>
      <c r="AC99" s="297"/>
      <c r="AD99" s="295"/>
      <c r="AE99" s="296"/>
      <c r="AF99" s="296"/>
      <c r="AG99" s="297"/>
      <c r="AH99" s="301" t="s">
        <v>49</v>
      </c>
      <c r="AI99" s="302"/>
      <c r="AJ99" s="302"/>
      <c r="AK99" s="303"/>
      <c r="AL99" s="301" t="s">
        <v>49</v>
      </c>
      <c r="AM99" s="302"/>
      <c r="AN99" s="302"/>
      <c r="AO99" s="303"/>
      <c r="AP99" s="301" t="s">
        <v>49</v>
      </c>
      <c r="AQ99" s="302"/>
      <c r="AR99" s="302"/>
      <c r="AS99" s="303"/>
      <c r="AT99" s="8"/>
      <c r="AU99" s="8"/>
    </row>
    <row r="100" spans="1:47" hidden="1" x14ac:dyDescent="0.2">
      <c r="A100" s="309" t="s">
        <v>319</v>
      </c>
      <c r="B100" s="310"/>
      <c r="C100" s="310"/>
      <c r="D100" s="310"/>
      <c r="E100" s="310"/>
      <c r="F100" s="310"/>
      <c r="G100" s="310"/>
      <c r="H100" s="310"/>
      <c r="I100" s="311"/>
      <c r="J100" s="294">
        <v>160</v>
      </c>
      <c r="K100" s="294"/>
      <c r="L100" s="294"/>
      <c r="M100" s="304">
        <v>180</v>
      </c>
      <c r="N100" s="305"/>
      <c r="O100" s="306"/>
      <c r="P100" s="295">
        <f>AL100+AP100</f>
        <v>0</v>
      </c>
      <c r="Q100" s="296"/>
      <c r="R100" s="296"/>
      <c r="S100" s="296"/>
      <c r="T100" s="297"/>
      <c r="U100" s="295" t="s">
        <v>49</v>
      </c>
      <c r="V100" s="296"/>
      <c r="W100" s="296"/>
      <c r="X100" s="296"/>
      <c r="Y100" s="297"/>
      <c r="Z100" s="295" t="s">
        <v>49</v>
      </c>
      <c r="AA100" s="296"/>
      <c r="AB100" s="296"/>
      <c r="AC100" s="297"/>
      <c r="AD100" s="295" t="s">
        <v>49</v>
      </c>
      <c r="AE100" s="296"/>
      <c r="AF100" s="296"/>
      <c r="AG100" s="297"/>
      <c r="AH100" s="301" t="s">
        <v>49</v>
      </c>
      <c r="AI100" s="302"/>
      <c r="AJ100" s="302"/>
      <c r="AK100" s="303"/>
      <c r="AL100" s="301"/>
      <c r="AM100" s="302"/>
      <c r="AN100" s="302"/>
      <c r="AO100" s="303"/>
      <c r="AP100" s="301"/>
      <c r="AQ100" s="302"/>
      <c r="AR100" s="302"/>
      <c r="AS100" s="303"/>
      <c r="AT100" s="8"/>
      <c r="AU100" s="8"/>
    </row>
    <row r="101" spans="1:47" hidden="1" x14ac:dyDescent="0.2">
      <c r="A101" s="309" t="s">
        <v>320</v>
      </c>
      <c r="B101" s="310"/>
      <c r="C101" s="310"/>
      <c r="D101" s="310"/>
      <c r="E101" s="310"/>
      <c r="F101" s="310"/>
      <c r="G101" s="310"/>
      <c r="H101" s="310"/>
      <c r="I101" s="311"/>
      <c r="J101" s="294">
        <v>180</v>
      </c>
      <c r="K101" s="294"/>
      <c r="L101" s="294"/>
      <c r="M101" s="301" t="s">
        <v>49</v>
      </c>
      <c r="N101" s="302"/>
      <c r="O101" s="303"/>
      <c r="P101" s="295">
        <f>P102+P104</f>
        <v>0</v>
      </c>
      <c r="Q101" s="296"/>
      <c r="R101" s="296"/>
      <c r="S101" s="296"/>
      <c r="T101" s="297"/>
      <c r="U101" s="295" t="s">
        <v>49</v>
      </c>
      <c r="V101" s="296"/>
      <c r="W101" s="296"/>
      <c r="X101" s="296"/>
      <c r="Y101" s="297"/>
      <c r="Z101" s="295" t="s">
        <v>49</v>
      </c>
      <c r="AA101" s="296"/>
      <c r="AB101" s="296"/>
      <c r="AC101" s="297"/>
      <c r="AD101" s="295" t="s">
        <v>49</v>
      </c>
      <c r="AE101" s="296"/>
      <c r="AF101" s="296"/>
      <c r="AG101" s="297"/>
      <c r="AH101" s="301" t="s">
        <v>49</v>
      </c>
      <c r="AI101" s="302"/>
      <c r="AJ101" s="302"/>
      <c r="AK101" s="303"/>
      <c r="AL101" s="301">
        <f>AL102+AL104</f>
        <v>0</v>
      </c>
      <c r="AM101" s="302"/>
      <c r="AN101" s="302"/>
      <c r="AO101" s="303"/>
      <c r="AP101" s="301" t="s">
        <v>49</v>
      </c>
      <c r="AQ101" s="302"/>
      <c r="AR101" s="302"/>
      <c r="AS101" s="303"/>
      <c r="AT101" s="8"/>
      <c r="AU101" s="8"/>
    </row>
    <row r="102" spans="1:47" hidden="1" x14ac:dyDescent="0.2">
      <c r="A102" s="350" t="s">
        <v>321</v>
      </c>
      <c r="B102" s="351"/>
      <c r="C102" s="351"/>
      <c r="D102" s="351"/>
      <c r="E102" s="351"/>
      <c r="F102" s="351"/>
      <c r="G102" s="351"/>
      <c r="H102" s="351"/>
      <c r="I102" s="352"/>
      <c r="J102" s="331"/>
      <c r="K102" s="332"/>
      <c r="L102" s="333"/>
      <c r="M102" s="325">
        <v>410</v>
      </c>
      <c r="N102" s="326"/>
      <c r="O102" s="327"/>
      <c r="P102" s="313">
        <f>AL102</f>
        <v>0</v>
      </c>
      <c r="Q102" s="314"/>
      <c r="R102" s="314"/>
      <c r="S102" s="314"/>
      <c r="T102" s="315"/>
      <c r="U102" s="313" t="s">
        <v>49</v>
      </c>
      <c r="V102" s="314"/>
      <c r="W102" s="314"/>
      <c r="X102" s="314"/>
      <c r="Y102" s="315"/>
      <c r="Z102" s="313" t="s">
        <v>49</v>
      </c>
      <c r="AA102" s="314"/>
      <c r="AB102" s="314"/>
      <c r="AC102" s="315"/>
      <c r="AD102" s="313" t="s">
        <v>49</v>
      </c>
      <c r="AE102" s="314"/>
      <c r="AF102" s="314"/>
      <c r="AG102" s="315"/>
      <c r="AH102" s="331" t="s">
        <v>49</v>
      </c>
      <c r="AI102" s="332"/>
      <c r="AJ102" s="332"/>
      <c r="AK102" s="333"/>
      <c r="AL102" s="331"/>
      <c r="AM102" s="332"/>
      <c r="AN102" s="332"/>
      <c r="AO102" s="333"/>
      <c r="AP102" s="331" t="s">
        <v>49</v>
      </c>
      <c r="AQ102" s="332"/>
      <c r="AR102" s="332"/>
      <c r="AS102" s="333"/>
      <c r="AT102" s="8"/>
      <c r="AU102" s="8"/>
    </row>
    <row r="103" spans="1:47" ht="12.75" hidden="1" customHeight="1" x14ac:dyDescent="0.2">
      <c r="A103" s="347" t="s">
        <v>322</v>
      </c>
      <c r="B103" s="348"/>
      <c r="C103" s="348"/>
      <c r="D103" s="348"/>
      <c r="E103" s="348"/>
      <c r="F103" s="348"/>
      <c r="G103" s="348"/>
      <c r="H103" s="348"/>
      <c r="I103" s="349"/>
      <c r="J103" s="334"/>
      <c r="K103" s="335"/>
      <c r="L103" s="336"/>
      <c r="M103" s="328"/>
      <c r="N103" s="329"/>
      <c r="O103" s="330"/>
      <c r="P103" s="316"/>
      <c r="Q103" s="317"/>
      <c r="R103" s="317"/>
      <c r="S103" s="317"/>
      <c r="T103" s="318"/>
      <c r="U103" s="316"/>
      <c r="V103" s="317"/>
      <c r="W103" s="317"/>
      <c r="X103" s="317"/>
      <c r="Y103" s="318"/>
      <c r="Z103" s="316"/>
      <c r="AA103" s="317"/>
      <c r="AB103" s="317"/>
      <c r="AC103" s="318"/>
      <c r="AD103" s="316"/>
      <c r="AE103" s="317"/>
      <c r="AF103" s="317"/>
      <c r="AG103" s="318"/>
      <c r="AH103" s="334"/>
      <c r="AI103" s="335"/>
      <c r="AJ103" s="335"/>
      <c r="AK103" s="336"/>
      <c r="AL103" s="334"/>
      <c r="AM103" s="335"/>
      <c r="AN103" s="335"/>
      <c r="AO103" s="336"/>
      <c r="AP103" s="334"/>
      <c r="AQ103" s="335"/>
      <c r="AR103" s="335"/>
      <c r="AS103" s="336"/>
      <c r="AT103" s="8"/>
      <c r="AU103" s="8"/>
    </row>
    <row r="104" spans="1:47" hidden="1" x14ac:dyDescent="0.2">
      <c r="A104" s="309" t="s">
        <v>323</v>
      </c>
      <c r="B104" s="310"/>
      <c r="C104" s="310"/>
      <c r="D104" s="310"/>
      <c r="E104" s="310"/>
      <c r="F104" s="310"/>
      <c r="G104" s="310"/>
      <c r="H104" s="310"/>
      <c r="I104" s="311"/>
      <c r="J104" s="301"/>
      <c r="K104" s="302"/>
      <c r="L104" s="303"/>
      <c r="M104" s="304">
        <v>440</v>
      </c>
      <c r="N104" s="305"/>
      <c r="O104" s="306"/>
      <c r="P104" s="295">
        <f>AL104</f>
        <v>0</v>
      </c>
      <c r="Q104" s="296"/>
      <c r="R104" s="296"/>
      <c r="S104" s="296"/>
      <c r="T104" s="297"/>
      <c r="U104" s="295" t="s">
        <v>49</v>
      </c>
      <c r="V104" s="296"/>
      <c r="W104" s="296"/>
      <c r="X104" s="296"/>
      <c r="Y104" s="297"/>
      <c r="Z104" s="295" t="s">
        <v>49</v>
      </c>
      <c r="AA104" s="296"/>
      <c r="AB104" s="296"/>
      <c r="AC104" s="297"/>
      <c r="AD104" s="295" t="s">
        <v>49</v>
      </c>
      <c r="AE104" s="296"/>
      <c r="AF104" s="296"/>
      <c r="AG104" s="297"/>
      <c r="AH104" s="301" t="s">
        <v>49</v>
      </c>
      <c r="AI104" s="302"/>
      <c r="AJ104" s="302"/>
      <c r="AK104" s="303"/>
      <c r="AL104" s="301"/>
      <c r="AM104" s="302"/>
      <c r="AN104" s="302"/>
      <c r="AO104" s="303"/>
      <c r="AP104" s="301" t="s">
        <v>49</v>
      </c>
      <c r="AQ104" s="302"/>
      <c r="AR104" s="302"/>
      <c r="AS104" s="303"/>
      <c r="AT104" s="8"/>
      <c r="AU104" s="8"/>
    </row>
    <row r="105" spans="1:47" hidden="1" x14ac:dyDescent="0.2">
      <c r="A105" s="343" t="s">
        <v>50</v>
      </c>
      <c r="B105" s="344"/>
      <c r="C105" s="344"/>
      <c r="D105" s="344"/>
      <c r="E105" s="344"/>
      <c r="F105" s="344"/>
      <c r="G105" s="344"/>
      <c r="H105" s="344"/>
      <c r="I105" s="345"/>
      <c r="J105" s="304">
        <v>200</v>
      </c>
      <c r="K105" s="305"/>
      <c r="L105" s="306"/>
      <c r="M105" s="301" t="s">
        <v>49</v>
      </c>
      <c r="N105" s="302"/>
      <c r="O105" s="303"/>
      <c r="P105" s="295">
        <f>SUM(U105:AS105)</f>
        <v>0</v>
      </c>
      <c r="Q105" s="296"/>
      <c r="R105" s="296"/>
      <c r="S105" s="296"/>
      <c r="T105" s="297"/>
      <c r="U105" s="295">
        <f>U106+U115+U120+U123+U128</f>
        <v>0</v>
      </c>
      <c r="V105" s="296"/>
      <c r="W105" s="296"/>
      <c r="X105" s="296"/>
      <c r="Y105" s="297"/>
      <c r="Z105" s="295">
        <f>Z106+Z115+Z120+Z123+Z128</f>
        <v>0</v>
      </c>
      <c r="AA105" s="296"/>
      <c r="AB105" s="296"/>
      <c r="AC105" s="297"/>
      <c r="AD105" s="295">
        <f>AD106+AD115+AD120+AD123+AD128</f>
        <v>0</v>
      </c>
      <c r="AE105" s="296"/>
      <c r="AF105" s="296"/>
      <c r="AG105" s="297"/>
      <c r="AH105" s="295">
        <f>AH106+AH115+AH120+AH123+AH128</f>
        <v>0</v>
      </c>
      <c r="AI105" s="296"/>
      <c r="AJ105" s="296"/>
      <c r="AK105" s="297"/>
      <c r="AL105" s="295">
        <f>AL106+AL115+AL120+AL123+AL128</f>
        <v>0</v>
      </c>
      <c r="AM105" s="296"/>
      <c r="AN105" s="296"/>
      <c r="AO105" s="297"/>
      <c r="AP105" s="295">
        <f>AP106+AP115+AP120+AP123+AP128</f>
        <v>0</v>
      </c>
      <c r="AQ105" s="296"/>
      <c r="AR105" s="296"/>
      <c r="AS105" s="297"/>
      <c r="AT105" s="8"/>
      <c r="AU105" s="8"/>
    </row>
    <row r="106" spans="1:47" hidden="1" x14ac:dyDescent="0.2">
      <c r="A106" s="350" t="s">
        <v>324</v>
      </c>
      <c r="B106" s="351"/>
      <c r="C106" s="351"/>
      <c r="D106" s="351"/>
      <c r="E106" s="351"/>
      <c r="F106" s="351"/>
      <c r="G106" s="351"/>
      <c r="H106" s="351"/>
      <c r="I106" s="352"/>
      <c r="J106" s="325">
        <v>210</v>
      </c>
      <c r="K106" s="326"/>
      <c r="L106" s="327"/>
      <c r="M106" s="325">
        <v>100</v>
      </c>
      <c r="N106" s="326"/>
      <c r="O106" s="327"/>
      <c r="P106" s="313">
        <f t="shared" ref="P106:P131" si="1">SUM(U106:AS106)</f>
        <v>0</v>
      </c>
      <c r="Q106" s="314"/>
      <c r="R106" s="314"/>
      <c r="S106" s="314"/>
      <c r="T106" s="315"/>
      <c r="U106" s="313">
        <f>U108</f>
        <v>0</v>
      </c>
      <c r="V106" s="314"/>
      <c r="W106" s="314"/>
      <c r="X106" s="314"/>
      <c r="Y106" s="315"/>
      <c r="Z106" s="313">
        <f>Z108</f>
        <v>0</v>
      </c>
      <c r="AA106" s="314"/>
      <c r="AB106" s="314"/>
      <c r="AC106" s="315"/>
      <c r="AD106" s="313">
        <f>AD108</f>
        <v>0</v>
      </c>
      <c r="AE106" s="314"/>
      <c r="AF106" s="314"/>
      <c r="AG106" s="315"/>
      <c r="AH106" s="331">
        <f>AH108</f>
        <v>0</v>
      </c>
      <c r="AI106" s="332"/>
      <c r="AJ106" s="332"/>
      <c r="AK106" s="333"/>
      <c r="AL106" s="331">
        <f>AL108</f>
        <v>0</v>
      </c>
      <c r="AM106" s="332"/>
      <c r="AN106" s="332"/>
      <c r="AO106" s="333"/>
      <c r="AP106" s="331">
        <f>AP108</f>
        <v>0</v>
      </c>
      <c r="AQ106" s="332"/>
      <c r="AR106" s="332"/>
      <c r="AS106" s="333"/>
      <c r="AT106" s="8"/>
      <c r="AU106" s="8"/>
    </row>
    <row r="107" spans="1:47" ht="12.75" hidden="1" customHeight="1" x14ac:dyDescent="0.2">
      <c r="A107" s="347" t="s">
        <v>325</v>
      </c>
      <c r="B107" s="348"/>
      <c r="C107" s="348"/>
      <c r="D107" s="348"/>
      <c r="E107" s="348"/>
      <c r="F107" s="348"/>
      <c r="G107" s="348"/>
      <c r="H107" s="348"/>
      <c r="I107" s="349"/>
      <c r="J107" s="328"/>
      <c r="K107" s="329"/>
      <c r="L107" s="330"/>
      <c r="M107" s="328"/>
      <c r="N107" s="329"/>
      <c r="O107" s="330"/>
      <c r="P107" s="316">
        <f t="shared" si="1"/>
        <v>0</v>
      </c>
      <c r="Q107" s="317"/>
      <c r="R107" s="317"/>
      <c r="S107" s="317"/>
      <c r="T107" s="318"/>
      <c r="U107" s="316"/>
      <c r="V107" s="317"/>
      <c r="W107" s="317"/>
      <c r="X107" s="317"/>
      <c r="Y107" s="318"/>
      <c r="Z107" s="316"/>
      <c r="AA107" s="317"/>
      <c r="AB107" s="317"/>
      <c r="AC107" s="318"/>
      <c r="AD107" s="316"/>
      <c r="AE107" s="317"/>
      <c r="AF107" s="317"/>
      <c r="AG107" s="318"/>
      <c r="AH107" s="334"/>
      <c r="AI107" s="335"/>
      <c r="AJ107" s="335"/>
      <c r="AK107" s="336"/>
      <c r="AL107" s="334"/>
      <c r="AM107" s="335"/>
      <c r="AN107" s="335"/>
      <c r="AO107" s="336"/>
      <c r="AP107" s="334"/>
      <c r="AQ107" s="335"/>
      <c r="AR107" s="335"/>
      <c r="AS107" s="336"/>
      <c r="AT107" s="8"/>
      <c r="AU107" s="8"/>
    </row>
    <row r="108" spans="1:47" hidden="1" x14ac:dyDescent="0.2">
      <c r="A108" s="350" t="s">
        <v>326</v>
      </c>
      <c r="B108" s="351"/>
      <c r="C108" s="351"/>
      <c r="D108" s="351"/>
      <c r="E108" s="351"/>
      <c r="F108" s="351"/>
      <c r="G108" s="351"/>
      <c r="H108" s="351"/>
      <c r="I108" s="352"/>
      <c r="J108" s="325">
        <v>211</v>
      </c>
      <c r="K108" s="326"/>
      <c r="L108" s="327"/>
      <c r="M108" s="325">
        <v>110</v>
      </c>
      <c r="N108" s="326"/>
      <c r="O108" s="327"/>
      <c r="P108" s="313">
        <f t="shared" si="1"/>
        <v>0</v>
      </c>
      <c r="Q108" s="314"/>
      <c r="R108" s="314"/>
      <c r="S108" s="314"/>
      <c r="T108" s="315"/>
      <c r="U108" s="313">
        <f>SUM(U110:Y114)</f>
        <v>0</v>
      </c>
      <c r="V108" s="314"/>
      <c r="W108" s="314"/>
      <c r="X108" s="314"/>
      <c r="Y108" s="315"/>
      <c r="Z108" s="313">
        <f>SUM(Z110:AC114)</f>
        <v>0</v>
      </c>
      <c r="AA108" s="314"/>
      <c r="AB108" s="314"/>
      <c r="AC108" s="315"/>
      <c r="AD108" s="313">
        <f>SUM(AD110:AG114)</f>
        <v>0</v>
      </c>
      <c r="AE108" s="314"/>
      <c r="AF108" s="314"/>
      <c r="AG108" s="315"/>
      <c r="AH108" s="331">
        <f>SUM(AH110:AK114)</f>
        <v>0</v>
      </c>
      <c r="AI108" s="332"/>
      <c r="AJ108" s="332"/>
      <c r="AK108" s="333"/>
      <c r="AL108" s="331">
        <f>SUM(AL110:AO114)</f>
        <v>0</v>
      </c>
      <c r="AM108" s="332"/>
      <c r="AN108" s="332"/>
      <c r="AO108" s="333"/>
      <c r="AP108" s="331">
        <f>SUM(AP110:AS114)</f>
        <v>0</v>
      </c>
      <c r="AQ108" s="332"/>
      <c r="AR108" s="332"/>
      <c r="AS108" s="333"/>
      <c r="AT108" s="8"/>
      <c r="AU108" s="8"/>
    </row>
    <row r="109" spans="1:47" ht="25.5" hidden="1" customHeight="1" x14ac:dyDescent="0.2">
      <c r="A109" s="347" t="s">
        <v>327</v>
      </c>
      <c r="B109" s="348"/>
      <c r="C109" s="348"/>
      <c r="D109" s="348"/>
      <c r="E109" s="348"/>
      <c r="F109" s="348"/>
      <c r="G109" s="348"/>
      <c r="H109" s="348"/>
      <c r="I109" s="349"/>
      <c r="J109" s="328"/>
      <c r="K109" s="329"/>
      <c r="L109" s="330"/>
      <c r="M109" s="328"/>
      <c r="N109" s="329"/>
      <c r="O109" s="330"/>
      <c r="P109" s="316">
        <f t="shared" si="1"/>
        <v>0</v>
      </c>
      <c r="Q109" s="317"/>
      <c r="R109" s="317"/>
      <c r="S109" s="317"/>
      <c r="T109" s="318"/>
      <c r="U109" s="316"/>
      <c r="V109" s="317"/>
      <c r="W109" s="317"/>
      <c r="X109" s="317"/>
      <c r="Y109" s="318"/>
      <c r="Z109" s="316"/>
      <c r="AA109" s="317"/>
      <c r="AB109" s="317"/>
      <c r="AC109" s="318"/>
      <c r="AD109" s="316"/>
      <c r="AE109" s="317"/>
      <c r="AF109" s="317"/>
      <c r="AG109" s="318"/>
      <c r="AH109" s="334"/>
      <c r="AI109" s="335"/>
      <c r="AJ109" s="335"/>
      <c r="AK109" s="336"/>
      <c r="AL109" s="334"/>
      <c r="AM109" s="335"/>
      <c r="AN109" s="335"/>
      <c r="AO109" s="336"/>
      <c r="AP109" s="334"/>
      <c r="AQ109" s="335"/>
      <c r="AR109" s="335"/>
      <c r="AS109" s="336"/>
      <c r="AT109" s="8"/>
      <c r="AU109" s="8"/>
    </row>
    <row r="110" spans="1:47" hidden="1" x14ac:dyDescent="0.2">
      <c r="A110" s="350" t="s">
        <v>328</v>
      </c>
      <c r="B110" s="351"/>
      <c r="C110" s="351"/>
      <c r="D110" s="351"/>
      <c r="E110" s="351"/>
      <c r="F110" s="351"/>
      <c r="G110" s="351"/>
      <c r="H110" s="351"/>
      <c r="I110" s="352"/>
      <c r="J110" s="331"/>
      <c r="K110" s="332"/>
      <c r="L110" s="333"/>
      <c r="M110" s="325">
        <v>111</v>
      </c>
      <c r="N110" s="326"/>
      <c r="O110" s="327"/>
      <c r="P110" s="313">
        <f t="shared" si="1"/>
        <v>0</v>
      </c>
      <c r="Q110" s="314"/>
      <c r="R110" s="314"/>
      <c r="S110" s="314"/>
      <c r="T110" s="315"/>
      <c r="U110" s="319"/>
      <c r="V110" s="320"/>
      <c r="W110" s="320"/>
      <c r="X110" s="320"/>
      <c r="Y110" s="321"/>
      <c r="Z110" s="313"/>
      <c r="AA110" s="314"/>
      <c r="AB110" s="314"/>
      <c r="AC110" s="315"/>
      <c r="AD110" s="313"/>
      <c r="AE110" s="314"/>
      <c r="AF110" s="314"/>
      <c r="AG110" s="315"/>
      <c r="AH110" s="313"/>
      <c r="AI110" s="314"/>
      <c r="AJ110" s="314"/>
      <c r="AK110" s="315"/>
      <c r="AL110" s="331"/>
      <c r="AM110" s="332"/>
      <c r="AN110" s="332"/>
      <c r="AO110" s="333"/>
      <c r="AP110" s="331"/>
      <c r="AQ110" s="332"/>
      <c r="AR110" s="332"/>
      <c r="AS110" s="333"/>
      <c r="AT110" s="8"/>
      <c r="AU110" s="8"/>
    </row>
    <row r="111" spans="1:47" ht="12.75" hidden="1" customHeight="1" x14ac:dyDescent="0.2">
      <c r="A111" s="347" t="s">
        <v>329</v>
      </c>
      <c r="B111" s="348"/>
      <c r="C111" s="348"/>
      <c r="D111" s="348"/>
      <c r="E111" s="348"/>
      <c r="F111" s="348"/>
      <c r="G111" s="348"/>
      <c r="H111" s="348"/>
      <c r="I111" s="349"/>
      <c r="J111" s="334"/>
      <c r="K111" s="335"/>
      <c r="L111" s="336"/>
      <c r="M111" s="328"/>
      <c r="N111" s="329"/>
      <c r="O111" s="330"/>
      <c r="P111" s="316">
        <f t="shared" si="1"/>
        <v>0</v>
      </c>
      <c r="Q111" s="317"/>
      <c r="R111" s="317"/>
      <c r="S111" s="317"/>
      <c r="T111" s="318"/>
      <c r="U111" s="322"/>
      <c r="V111" s="323"/>
      <c r="W111" s="323"/>
      <c r="X111" s="323"/>
      <c r="Y111" s="324"/>
      <c r="Z111" s="316"/>
      <c r="AA111" s="317"/>
      <c r="AB111" s="317"/>
      <c r="AC111" s="318"/>
      <c r="AD111" s="316"/>
      <c r="AE111" s="317"/>
      <c r="AF111" s="317"/>
      <c r="AG111" s="318"/>
      <c r="AH111" s="316"/>
      <c r="AI111" s="317"/>
      <c r="AJ111" s="317"/>
      <c r="AK111" s="318"/>
      <c r="AL111" s="334"/>
      <c r="AM111" s="335"/>
      <c r="AN111" s="335"/>
      <c r="AO111" s="336"/>
      <c r="AP111" s="334"/>
      <c r="AQ111" s="335"/>
      <c r="AR111" s="335"/>
      <c r="AS111" s="336"/>
      <c r="AT111" s="8"/>
      <c r="AU111" s="8"/>
    </row>
    <row r="112" spans="1:47" ht="25.5" hidden="1" customHeight="1" x14ac:dyDescent="0.2">
      <c r="A112" s="309" t="s">
        <v>330</v>
      </c>
      <c r="B112" s="310"/>
      <c r="C112" s="310"/>
      <c r="D112" s="310"/>
      <c r="E112" s="310"/>
      <c r="F112" s="310"/>
      <c r="G112" s="310"/>
      <c r="H112" s="310"/>
      <c r="I112" s="311"/>
      <c r="J112" s="301"/>
      <c r="K112" s="302"/>
      <c r="L112" s="303"/>
      <c r="M112" s="304">
        <v>112</v>
      </c>
      <c r="N112" s="305"/>
      <c r="O112" s="306"/>
      <c r="P112" s="295">
        <f t="shared" si="1"/>
        <v>0</v>
      </c>
      <c r="Q112" s="296"/>
      <c r="R112" s="296"/>
      <c r="S112" s="296"/>
      <c r="T112" s="297"/>
      <c r="U112" s="295"/>
      <c r="V112" s="296"/>
      <c r="W112" s="296"/>
      <c r="X112" s="296"/>
      <c r="Y112" s="297"/>
      <c r="Z112" s="295"/>
      <c r="AA112" s="296"/>
      <c r="AB112" s="296"/>
      <c r="AC112" s="297"/>
      <c r="AD112" s="295"/>
      <c r="AE112" s="296"/>
      <c r="AF112" s="296"/>
      <c r="AG112" s="297"/>
      <c r="AH112" s="295"/>
      <c r="AI112" s="296"/>
      <c r="AJ112" s="296"/>
      <c r="AK112" s="297"/>
      <c r="AL112" s="295"/>
      <c r="AM112" s="296"/>
      <c r="AN112" s="296"/>
      <c r="AO112" s="297"/>
      <c r="AP112" s="295"/>
      <c r="AQ112" s="296"/>
      <c r="AR112" s="296"/>
      <c r="AS112" s="297"/>
      <c r="AT112" s="8"/>
      <c r="AU112" s="8"/>
    </row>
    <row r="113" spans="1:47" ht="51" hidden="1" customHeight="1" x14ac:dyDescent="0.2">
      <c r="A113" s="309" t="s">
        <v>331</v>
      </c>
      <c r="B113" s="310"/>
      <c r="C113" s="310"/>
      <c r="D113" s="310"/>
      <c r="E113" s="310"/>
      <c r="F113" s="310"/>
      <c r="G113" s="310"/>
      <c r="H113" s="310"/>
      <c r="I113" s="311"/>
      <c r="J113" s="301"/>
      <c r="K113" s="302"/>
      <c r="L113" s="303"/>
      <c r="M113" s="304">
        <v>113</v>
      </c>
      <c r="N113" s="305"/>
      <c r="O113" s="306"/>
      <c r="P113" s="295">
        <f t="shared" si="1"/>
        <v>0</v>
      </c>
      <c r="Q113" s="296"/>
      <c r="R113" s="296"/>
      <c r="S113" s="296"/>
      <c r="T113" s="297"/>
      <c r="U113" s="295"/>
      <c r="V113" s="296"/>
      <c r="W113" s="296"/>
      <c r="X113" s="296"/>
      <c r="Y113" s="297"/>
      <c r="Z113" s="295"/>
      <c r="AA113" s="296"/>
      <c r="AB113" s="296"/>
      <c r="AC113" s="297"/>
      <c r="AD113" s="295"/>
      <c r="AE113" s="296"/>
      <c r="AF113" s="296"/>
      <c r="AG113" s="297"/>
      <c r="AH113" s="295"/>
      <c r="AI113" s="296"/>
      <c r="AJ113" s="296"/>
      <c r="AK113" s="297"/>
      <c r="AL113" s="295"/>
      <c r="AM113" s="296"/>
      <c r="AN113" s="296"/>
      <c r="AO113" s="297"/>
      <c r="AP113" s="295"/>
      <c r="AQ113" s="296"/>
      <c r="AR113" s="296"/>
      <c r="AS113" s="297"/>
      <c r="AT113" s="8"/>
      <c r="AU113" s="8"/>
    </row>
    <row r="114" spans="1:47" ht="51" hidden="1" customHeight="1" x14ac:dyDescent="0.2">
      <c r="A114" s="309" t="s">
        <v>332</v>
      </c>
      <c r="B114" s="310"/>
      <c r="C114" s="310"/>
      <c r="D114" s="310"/>
      <c r="E114" s="310"/>
      <c r="F114" s="310"/>
      <c r="G114" s="310"/>
      <c r="H114" s="310"/>
      <c r="I114" s="311"/>
      <c r="J114" s="301"/>
      <c r="K114" s="302"/>
      <c r="L114" s="303"/>
      <c r="M114" s="304">
        <v>119</v>
      </c>
      <c r="N114" s="305"/>
      <c r="O114" s="306"/>
      <c r="P114" s="295">
        <f t="shared" si="1"/>
        <v>0</v>
      </c>
      <c r="Q114" s="296"/>
      <c r="R114" s="296"/>
      <c r="S114" s="296"/>
      <c r="T114" s="297"/>
      <c r="U114" s="295"/>
      <c r="V114" s="296"/>
      <c r="W114" s="296"/>
      <c r="X114" s="296"/>
      <c r="Y114" s="297"/>
      <c r="Z114" s="295"/>
      <c r="AA114" s="296"/>
      <c r="AB114" s="296"/>
      <c r="AC114" s="297"/>
      <c r="AD114" s="295"/>
      <c r="AE114" s="296"/>
      <c r="AF114" s="296"/>
      <c r="AG114" s="297"/>
      <c r="AH114" s="295"/>
      <c r="AI114" s="296"/>
      <c r="AJ114" s="296"/>
      <c r="AK114" s="297"/>
      <c r="AL114" s="295"/>
      <c r="AM114" s="296"/>
      <c r="AN114" s="296"/>
      <c r="AO114" s="297"/>
      <c r="AP114" s="295"/>
      <c r="AQ114" s="296"/>
      <c r="AR114" s="296"/>
      <c r="AS114" s="297"/>
      <c r="AT114" s="8"/>
      <c r="AU114" s="8"/>
    </row>
    <row r="115" spans="1:47" ht="25.5" hidden="1" customHeight="1" x14ac:dyDescent="0.2">
      <c r="A115" s="309" t="s">
        <v>333</v>
      </c>
      <c r="B115" s="310"/>
      <c r="C115" s="310"/>
      <c r="D115" s="310"/>
      <c r="E115" s="310"/>
      <c r="F115" s="310"/>
      <c r="G115" s="310"/>
      <c r="H115" s="310"/>
      <c r="I115" s="311"/>
      <c r="J115" s="304">
        <v>220</v>
      </c>
      <c r="K115" s="305"/>
      <c r="L115" s="306"/>
      <c r="M115" s="304">
        <v>300</v>
      </c>
      <c r="N115" s="305"/>
      <c r="O115" s="306"/>
      <c r="P115" s="295">
        <f t="shared" si="1"/>
        <v>0</v>
      </c>
      <c r="Q115" s="296"/>
      <c r="R115" s="296"/>
      <c r="S115" s="296"/>
      <c r="T115" s="297"/>
      <c r="U115" s="295">
        <f>SUM(U116:Y119)</f>
        <v>0</v>
      </c>
      <c r="V115" s="296"/>
      <c r="W115" s="296"/>
      <c r="X115" s="296"/>
      <c r="Y115" s="297"/>
      <c r="Z115" s="295">
        <f>SUM(Z116:AC119)</f>
        <v>0</v>
      </c>
      <c r="AA115" s="296"/>
      <c r="AB115" s="296"/>
      <c r="AC115" s="297"/>
      <c r="AD115" s="295">
        <f>SUM(AD116:AG119)</f>
        <v>0</v>
      </c>
      <c r="AE115" s="296"/>
      <c r="AF115" s="296"/>
      <c r="AG115" s="297"/>
      <c r="AH115" s="301">
        <f>SUM(AH116:AK119)</f>
        <v>0</v>
      </c>
      <c r="AI115" s="302"/>
      <c r="AJ115" s="302"/>
      <c r="AK115" s="303"/>
      <c r="AL115" s="301">
        <f>SUM(AL116:AO119)</f>
        <v>0</v>
      </c>
      <c r="AM115" s="302"/>
      <c r="AN115" s="302"/>
      <c r="AO115" s="303"/>
      <c r="AP115" s="301">
        <f>SUM(AP116:AS119)</f>
        <v>0</v>
      </c>
      <c r="AQ115" s="302"/>
      <c r="AR115" s="302"/>
      <c r="AS115" s="303"/>
      <c r="AT115" s="8"/>
      <c r="AU115" s="8"/>
    </row>
    <row r="116" spans="1:47" hidden="1" x14ac:dyDescent="0.2">
      <c r="A116" s="350" t="s">
        <v>334</v>
      </c>
      <c r="B116" s="351"/>
      <c r="C116" s="351"/>
      <c r="D116" s="351"/>
      <c r="E116" s="351"/>
      <c r="F116" s="351"/>
      <c r="G116" s="351"/>
      <c r="H116" s="351"/>
      <c r="I116" s="352"/>
      <c r="J116" s="331"/>
      <c r="K116" s="332"/>
      <c r="L116" s="333"/>
      <c r="M116" s="325">
        <v>321</v>
      </c>
      <c r="N116" s="326"/>
      <c r="O116" s="327"/>
      <c r="P116" s="313">
        <f t="shared" si="1"/>
        <v>0</v>
      </c>
      <c r="Q116" s="314"/>
      <c r="R116" s="314"/>
      <c r="S116" s="314"/>
      <c r="T116" s="315"/>
      <c r="U116" s="319"/>
      <c r="V116" s="320"/>
      <c r="W116" s="320"/>
      <c r="X116" s="320"/>
      <c r="Y116" s="321"/>
      <c r="Z116" s="313"/>
      <c r="AA116" s="314"/>
      <c r="AB116" s="314"/>
      <c r="AC116" s="315"/>
      <c r="AD116" s="313"/>
      <c r="AE116" s="314"/>
      <c r="AF116" s="314"/>
      <c r="AG116" s="315"/>
      <c r="AH116" s="313"/>
      <c r="AI116" s="314"/>
      <c r="AJ116" s="314"/>
      <c r="AK116" s="315"/>
      <c r="AL116" s="331"/>
      <c r="AM116" s="332"/>
      <c r="AN116" s="332"/>
      <c r="AO116" s="333"/>
      <c r="AP116" s="331"/>
      <c r="AQ116" s="332"/>
      <c r="AR116" s="332"/>
      <c r="AS116" s="333"/>
      <c r="AT116" s="8"/>
      <c r="AU116" s="8"/>
    </row>
    <row r="117" spans="1:47" ht="38.25" hidden="1" customHeight="1" x14ac:dyDescent="0.2">
      <c r="A117" s="347" t="s">
        <v>335</v>
      </c>
      <c r="B117" s="348"/>
      <c r="C117" s="348"/>
      <c r="D117" s="348"/>
      <c r="E117" s="348"/>
      <c r="F117" s="348"/>
      <c r="G117" s="348"/>
      <c r="H117" s="348"/>
      <c r="I117" s="349"/>
      <c r="J117" s="334"/>
      <c r="K117" s="335"/>
      <c r="L117" s="336"/>
      <c r="M117" s="328"/>
      <c r="N117" s="329"/>
      <c r="O117" s="330"/>
      <c r="P117" s="316">
        <f t="shared" si="1"/>
        <v>0</v>
      </c>
      <c r="Q117" s="317"/>
      <c r="R117" s="317"/>
      <c r="S117" s="317"/>
      <c r="T117" s="318"/>
      <c r="U117" s="322"/>
      <c r="V117" s="323"/>
      <c r="W117" s="323"/>
      <c r="X117" s="323"/>
      <c r="Y117" s="324"/>
      <c r="Z117" s="316"/>
      <c r="AA117" s="317"/>
      <c r="AB117" s="317"/>
      <c r="AC117" s="318"/>
      <c r="AD117" s="316"/>
      <c r="AE117" s="317"/>
      <c r="AF117" s="317"/>
      <c r="AG117" s="318"/>
      <c r="AH117" s="316"/>
      <c r="AI117" s="317"/>
      <c r="AJ117" s="317"/>
      <c r="AK117" s="318"/>
      <c r="AL117" s="334"/>
      <c r="AM117" s="335"/>
      <c r="AN117" s="335"/>
      <c r="AO117" s="336"/>
      <c r="AP117" s="334"/>
      <c r="AQ117" s="335"/>
      <c r="AR117" s="335"/>
      <c r="AS117" s="336"/>
      <c r="AT117" s="8"/>
      <c r="AU117" s="8"/>
    </row>
    <row r="118" spans="1:47" hidden="1" x14ac:dyDescent="0.2">
      <c r="A118" s="309" t="s">
        <v>336</v>
      </c>
      <c r="B118" s="310"/>
      <c r="C118" s="310"/>
      <c r="D118" s="310"/>
      <c r="E118" s="310"/>
      <c r="F118" s="310"/>
      <c r="G118" s="310"/>
      <c r="H118" s="310"/>
      <c r="I118" s="311"/>
      <c r="J118" s="301"/>
      <c r="K118" s="302"/>
      <c r="L118" s="303"/>
      <c r="M118" s="304">
        <v>340</v>
      </c>
      <c r="N118" s="305"/>
      <c r="O118" s="306"/>
      <c r="P118" s="295">
        <f t="shared" si="1"/>
        <v>0</v>
      </c>
      <c r="Q118" s="296"/>
      <c r="R118" s="296"/>
      <c r="S118" s="296"/>
      <c r="T118" s="297"/>
      <c r="U118" s="353"/>
      <c r="V118" s="354"/>
      <c r="W118" s="354"/>
      <c r="X118" s="354"/>
      <c r="Y118" s="355"/>
      <c r="Z118" s="295"/>
      <c r="AA118" s="296"/>
      <c r="AB118" s="296"/>
      <c r="AC118" s="297"/>
      <c r="AD118" s="295"/>
      <c r="AE118" s="296"/>
      <c r="AF118" s="296"/>
      <c r="AG118" s="297"/>
      <c r="AH118" s="295"/>
      <c r="AI118" s="296"/>
      <c r="AJ118" s="296"/>
      <c r="AK118" s="297"/>
      <c r="AL118" s="301"/>
      <c r="AM118" s="302"/>
      <c r="AN118" s="302"/>
      <c r="AO118" s="303"/>
      <c r="AP118" s="301"/>
      <c r="AQ118" s="302"/>
      <c r="AR118" s="302"/>
      <c r="AS118" s="303"/>
      <c r="AT118" s="8"/>
      <c r="AU118" s="8"/>
    </row>
    <row r="119" spans="1:47" hidden="1" x14ac:dyDescent="0.2">
      <c r="A119" s="309" t="s">
        <v>337</v>
      </c>
      <c r="B119" s="310"/>
      <c r="C119" s="310"/>
      <c r="D119" s="310"/>
      <c r="E119" s="310"/>
      <c r="F119" s="310"/>
      <c r="G119" s="310"/>
      <c r="H119" s="310"/>
      <c r="I119" s="311"/>
      <c r="J119" s="301"/>
      <c r="K119" s="302"/>
      <c r="L119" s="303"/>
      <c r="M119" s="304">
        <v>350</v>
      </c>
      <c r="N119" s="305"/>
      <c r="O119" s="306"/>
      <c r="P119" s="295">
        <f t="shared" si="1"/>
        <v>0</v>
      </c>
      <c r="Q119" s="296"/>
      <c r="R119" s="296"/>
      <c r="S119" s="296"/>
      <c r="T119" s="297"/>
      <c r="U119" s="353"/>
      <c r="V119" s="354"/>
      <c r="W119" s="354"/>
      <c r="X119" s="354"/>
      <c r="Y119" s="355"/>
      <c r="Z119" s="295"/>
      <c r="AA119" s="296"/>
      <c r="AB119" s="296"/>
      <c r="AC119" s="297"/>
      <c r="AD119" s="295"/>
      <c r="AE119" s="296"/>
      <c r="AF119" s="296"/>
      <c r="AG119" s="297"/>
      <c r="AH119" s="295"/>
      <c r="AI119" s="296"/>
      <c r="AJ119" s="296"/>
      <c r="AK119" s="297"/>
      <c r="AL119" s="301"/>
      <c r="AM119" s="302"/>
      <c r="AN119" s="302"/>
      <c r="AO119" s="303"/>
      <c r="AP119" s="301"/>
      <c r="AQ119" s="302"/>
      <c r="AR119" s="302"/>
      <c r="AS119" s="303"/>
      <c r="AT119" s="8"/>
      <c r="AU119" s="8"/>
    </row>
    <row r="120" spans="1:47" hidden="1" x14ac:dyDescent="0.2">
      <c r="A120" s="309" t="s">
        <v>338</v>
      </c>
      <c r="B120" s="310"/>
      <c r="C120" s="310"/>
      <c r="D120" s="310"/>
      <c r="E120" s="310"/>
      <c r="F120" s="310"/>
      <c r="G120" s="310"/>
      <c r="H120" s="310"/>
      <c r="I120" s="311"/>
      <c r="J120" s="301"/>
      <c r="K120" s="302"/>
      <c r="L120" s="303"/>
      <c r="M120" s="304">
        <v>830</v>
      </c>
      <c r="N120" s="305"/>
      <c r="O120" s="306"/>
      <c r="P120" s="295">
        <f t="shared" si="1"/>
        <v>0</v>
      </c>
      <c r="Q120" s="296"/>
      <c r="R120" s="296"/>
      <c r="S120" s="296"/>
      <c r="T120" s="297"/>
      <c r="U120" s="295">
        <f>U121</f>
        <v>0</v>
      </c>
      <c r="V120" s="296"/>
      <c r="W120" s="296"/>
      <c r="X120" s="296"/>
      <c r="Y120" s="297"/>
      <c r="Z120" s="295">
        <f>Z121</f>
        <v>0</v>
      </c>
      <c r="AA120" s="296"/>
      <c r="AB120" s="296"/>
      <c r="AC120" s="297"/>
      <c r="AD120" s="295">
        <f>AD121</f>
        <v>0</v>
      </c>
      <c r="AE120" s="296"/>
      <c r="AF120" s="296"/>
      <c r="AG120" s="297"/>
      <c r="AH120" s="295">
        <f>AH121</f>
        <v>0</v>
      </c>
      <c r="AI120" s="296"/>
      <c r="AJ120" s="296"/>
      <c r="AK120" s="297"/>
      <c r="AL120" s="295">
        <f>AL121</f>
        <v>0</v>
      </c>
      <c r="AM120" s="296"/>
      <c r="AN120" s="296"/>
      <c r="AO120" s="297"/>
      <c r="AP120" s="295">
        <f>AP121</f>
        <v>0</v>
      </c>
      <c r="AQ120" s="296"/>
      <c r="AR120" s="296"/>
      <c r="AS120" s="297"/>
      <c r="AT120" s="8"/>
      <c r="AU120" s="8"/>
    </row>
    <row r="121" spans="1:47" hidden="1" x14ac:dyDescent="0.2">
      <c r="A121" s="350" t="s">
        <v>339</v>
      </c>
      <c r="B121" s="351"/>
      <c r="C121" s="351"/>
      <c r="D121" s="351"/>
      <c r="E121" s="351"/>
      <c r="F121" s="351"/>
      <c r="G121" s="351"/>
      <c r="H121" s="351"/>
      <c r="I121" s="352"/>
      <c r="J121" s="331"/>
      <c r="K121" s="332"/>
      <c r="L121" s="333"/>
      <c r="M121" s="325">
        <v>831</v>
      </c>
      <c r="N121" s="326"/>
      <c r="O121" s="327"/>
      <c r="P121" s="313">
        <f t="shared" si="1"/>
        <v>0</v>
      </c>
      <c r="Q121" s="314"/>
      <c r="R121" s="314"/>
      <c r="S121" s="314"/>
      <c r="T121" s="315"/>
      <c r="U121" s="319"/>
      <c r="V121" s="320"/>
      <c r="W121" s="320"/>
      <c r="X121" s="320"/>
      <c r="Y121" s="321"/>
      <c r="Z121" s="313"/>
      <c r="AA121" s="314"/>
      <c r="AB121" s="314"/>
      <c r="AC121" s="315"/>
      <c r="AD121" s="313"/>
      <c r="AE121" s="314"/>
      <c r="AF121" s="314"/>
      <c r="AG121" s="315"/>
      <c r="AH121" s="313"/>
      <c r="AI121" s="314"/>
      <c r="AJ121" s="314"/>
      <c r="AK121" s="315"/>
      <c r="AL121" s="331"/>
      <c r="AM121" s="332"/>
      <c r="AN121" s="332"/>
      <c r="AO121" s="333"/>
      <c r="AP121" s="331"/>
      <c r="AQ121" s="332"/>
      <c r="AR121" s="332"/>
      <c r="AS121" s="333"/>
      <c r="AT121" s="8"/>
      <c r="AU121" s="8"/>
    </row>
    <row r="122" spans="1:47" ht="114" hidden="1" customHeight="1" x14ac:dyDescent="0.2">
      <c r="A122" s="347" t="s">
        <v>340</v>
      </c>
      <c r="B122" s="348"/>
      <c r="C122" s="348"/>
      <c r="D122" s="348"/>
      <c r="E122" s="348"/>
      <c r="F122" s="348"/>
      <c r="G122" s="348"/>
      <c r="H122" s="348"/>
      <c r="I122" s="349"/>
      <c r="J122" s="334"/>
      <c r="K122" s="335"/>
      <c r="L122" s="336"/>
      <c r="M122" s="328"/>
      <c r="N122" s="329"/>
      <c r="O122" s="330"/>
      <c r="P122" s="316">
        <f t="shared" si="1"/>
        <v>0</v>
      </c>
      <c r="Q122" s="317"/>
      <c r="R122" s="317"/>
      <c r="S122" s="317"/>
      <c r="T122" s="318"/>
      <c r="U122" s="322"/>
      <c r="V122" s="323"/>
      <c r="W122" s="323"/>
      <c r="X122" s="323"/>
      <c r="Y122" s="324"/>
      <c r="Z122" s="316"/>
      <c r="AA122" s="317"/>
      <c r="AB122" s="317"/>
      <c r="AC122" s="318"/>
      <c r="AD122" s="316"/>
      <c r="AE122" s="317"/>
      <c r="AF122" s="317"/>
      <c r="AG122" s="318"/>
      <c r="AH122" s="316"/>
      <c r="AI122" s="317"/>
      <c r="AJ122" s="317"/>
      <c r="AK122" s="318"/>
      <c r="AL122" s="334"/>
      <c r="AM122" s="335"/>
      <c r="AN122" s="335"/>
      <c r="AO122" s="336"/>
      <c r="AP122" s="334"/>
      <c r="AQ122" s="335"/>
      <c r="AR122" s="335"/>
      <c r="AS122" s="336"/>
      <c r="AT122" s="8"/>
      <c r="AU122" s="8"/>
    </row>
    <row r="123" spans="1:47" ht="27" hidden="1" customHeight="1" x14ac:dyDescent="0.2">
      <c r="A123" s="309" t="s">
        <v>341</v>
      </c>
      <c r="B123" s="310"/>
      <c r="C123" s="310"/>
      <c r="D123" s="310"/>
      <c r="E123" s="310"/>
      <c r="F123" s="310"/>
      <c r="G123" s="310"/>
      <c r="H123" s="310"/>
      <c r="I123" s="311"/>
      <c r="J123" s="304">
        <v>230</v>
      </c>
      <c r="K123" s="305"/>
      <c r="L123" s="306"/>
      <c r="M123" s="304">
        <v>850</v>
      </c>
      <c r="N123" s="305"/>
      <c r="O123" s="306"/>
      <c r="P123" s="295">
        <f t="shared" si="1"/>
        <v>0</v>
      </c>
      <c r="Q123" s="296"/>
      <c r="R123" s="296"/>
      <c r="S123" s="296"/>
      <c r="T123" s="297"/>
      <c r="U123" s="295">
        <f>SUM(U124:Y127)</f>
        <v>0</v>
      </c>
      <c r="V123" s="296"/>
      <c r="W123" s="296"/>
      <c r="X123" s="296"/>
      <c r="Y123" s="297"/>
      <c r="Z123" s="295">
        <f>SUM(Z124:AC127)</f>
        <v>0</v>
      </c>
      <c r="AA123" s="296"/>
      <c r="AB123" s="296"/>
      <c r="AC123" s="297"/>
      <c r="AD123" s="295">
        <f>SUM(AD124:AG127)</f>
        <v>0</v>
      </c>
      <c r="AE123" s="296"/>
      <c r="AF123" s="296"/>
      <c r="AG123" s="297"/>
      <c r="AH123" s="301">
        <f>SUM(AH124:AK127)</f>
        <v>0</v>
      </c>
      <c r="AI123" s="302"/>
      <c r="AJ123" s="302"/>
      <c r="AK123" s="303"/>
      <c r="AL123" s="301">
        <f>SUM(AL124:AO127)</f>
        <v>0</v>
      </c>
      <c r="AM123" s="302"/>
      <c r="AN123" s="302"/>
      <c r="AO123" s="303"/>
      <c r="AP123" s="301">
        <f>SUM(AP124:AS127)</f>
        <v>0</v>
      </c>
      <c r="AQ123" s="302"/>
      <c r="AR123" s="302"/>
      <c r="AS123" s="303"/>
      <c r="AT123" s="8"/>
      <c r="AU123" s="8"/>
    </row>
    <row r="124" spans="1:47" hidden="1" x14ac:dyDescent="0.2">
      <c r="A124" s="350" t="s">
        <v>339</v>
      </c>
      <c r="B124" s="351"/>
      <c r="C124" s="351"/>
      <c r="D124" s="351"/>
      <c r="E124" s="351"/>
      <c r="F124" s="351"/>
      <c r="G124" s="351"/>
      <c r="H124" s="351"/>
      <c r="I124" s="352"/>
      <c r="J124" s="331"/>
      <c r="K124" s="332"/>
      <c r="L124" s="333"/>
      <c r="M124" s="325">
        <v>851</v>
      </c>
      <c r="N124" s="326"/>
      <c r="O124" s="327"/>
      <c r="P124" s="313">
        <f t="shared" si="1"/>
        <v>0</v>
      </c>
      <c r="Q124" s="314"/>
      <c r="R124" s="314"/>
      <c r="S124" s="314"/>
      <c r="T124" s="315"/>
      <c r="U124" s="319"/>
      <c r="V124" s="320"/>
      <c r="W124" s="320"/>
      <c r="X124" s="320"/>
      <c r="Y124" s="321"/>
      <c r="Z124" s="313"/>
      <c r="AA124" s="314"/>
      <c r="AB124" s="314"/>
      <c r="AC124" s="315"/>
      <c r="AD124" s="313"/>
      <c r="AE124" s="314"/>
      <c r="AF124" s="314"/>
      <c r="AG124" s="315"/>
      <c r="AH124" s="313"/>
      <c r="AI124" s="314"/>
      <c r="AJ124" s="314"/>
      <c r="AK124" s="315"/>
      <c r="AL124" s="331"/>
      <c r="AM124" s="332"/>
      <c r="AN124" s="332"/>
      <c r="AO124" s="333"/>
      <c r="AP124" s="331"/>
      <c r="AQ124" s="332"/>
      <c r="AR124" s="332"/>
      <c r="AS124" s="333"/>
      <c r="AT124" s="8"/>
      <c r="AU124" s="8"/>
    </row>
    <row r="125" spans="1:47" ht="25.5" hidden="1" customHeight="1" x14ac:dyDescent="0.2">
      <c r="A125" s="347" t="s">
        <v>342</v>
      </c>
      <c r="B125" s="348"/>
      <c r="C125" s="348"/>
      <c r="D125" s="348"/>
      <c r="E125" s="348"/>
      <c r="F125" s="348"/>
      <c r="G125" s="348"/>
      <c r="H125" s="348"/>
      <c r="I125" s="349"/>
      <c r="J125" s="334"/>
      <c r="K125" s="335"/>
      <c r="L125" s="336"/>
      <c r="M125" s="328"/>
      <c r="N125" s="329"/>
      <c r="O125" s="330"/>
      <c r="P125" s="316">
        <f t="shared" si="1"/>
        <v>0</v>
      </c>
      <c r="Q125" s="317"/>
      <c r="R125" s="317"/>
      <c r="S125" s="317"/>
      <c r="T125" s="318"/>
      <c r="U125" s="322"/>
      <c r="V125" s="323"/>
      <c r="W125" s="323"/>
      <c r="X125" s="323"/>
      <c r="Y125" s="324"/>
      <c r="Z125" s="316"/>
      <c r="AA125" s="317"/>
      <c r="AB125" s="317"/>
      <c r="AC125" s="318"/>
      <c r="AD125" s="316"/>
      <c r="AE125" s="317"/>
      <c r="AF125" s="317"/>
      <c r="AG125" s="318"/>
      <c r="AH125" s="316"/>
      <c r="AI125" s="317"/>
      <c r="AJ125" s="317"/>
      <c r="AK125" s="318"/>
      <c r="AL125" s="334"/>
      <c r="AM125" s="335"/>
      <c r="AN125" s="335"/>
      <c r="AO125" s="336"/>
      <c r="AP125" s="334"/>
      <c r="AQ125" s="335"/>
      <c r="AR125" s="335"/>
      <c r="AS125" s="336"/>
      <c r="AT125" s="8"/>
      <c r="AU125" s="8"/>
    </row>
    <row r="126" spans="1:47" hidden="1" x14ac:dyDescent="0.2">
      <c r="A126" s="309" t="s">
        <v>343</v>
      </c>
      <c r="B126" s="310"/>
      <c r="C126" s="310"/>
      <c r="D126" s="310"/>
      <c r="E126" s="310"/>
      <c r="F126" s="310"/>
      <c r="G126" s="310"/>
      <c r="H126" s="310"/>
      <c r="I126" s="311"/>
      <c r="J126" s="301"/>
      <c r="K126" s="302"/>
      <c r="L126" s="303"/>
      <c r="M126" s="304">
        <v>852</v>
      </c>
      <c r="N126" s="305"/>
      <c r="O126" s="306"/>
      <c r="P126" s="295">
        <f t="shared" si="1"/>
        <v>0</v>
      </c>
      <c r="Q126" s="296"/>
      <c r="R126" s="296"/>
      <c r="S126" s="296"/>
      <c r="T126" s="297"/>
      <c r="U126" s="353"/>
      <c r="V126" s="354"/>
      <c r="W126" s="354"/>
      <c r="X126" s="354"/>
      <c r="Y126" s="355"/>
      <c r="Z126" s="295"/>
      <c r="AA126" s="296"/>
      <c r="AB126" s="296"/>
      <c r="AC126" s="297"/>
      <c r="AD126" s="295"/>
      <c r="AE126" s="296"/>
      <c r="AF126" s="296"/>
      <c r="AG126" s="297"/>
      <c r="AH126" s="295"/>
      <c r="AI126" s="296"/>
      <c r="AJ126" s="296"/>
      <c r="AK126" s="297"/>
      <c r="AL126" s="301"/>
      <c r="AM126" s="302"/>
      <c r="AN126" s="302"/>
      <c r="AO126" s="303"/>
      <c r="AP126" s="301"/>
      <c r="AQ126" s="302"/>
      <c r="AR126" s="302"/>
      <c r="AS126" s="303"/>
      <c r="AT126" s="8"/>
      <c r="AU126" s="8"/>
    </row>
    <row r="127" spans="1:47" ht="12.75" hidden="1" customHeight="1" x14ac:dyDescent="0.2">
      <c r="A127" s="309" t="s">
        <v>344</v>
      </c>
      <c r="B127" s="310"/>
      <c r="C127" s="310"/>
      <c r="D127" s="310"/>
      <c r="E127" s="310"/>
      <c r="F127" s="310"/>
      <c r="G127" s="310"/>
      <c r="H127" s="310"/>
      <c r="I127" s="311"/>
      <c r="J127" s="301"/>
      <c r="K127" s="302"/>
      <c r="L127" s="303"/>
      <c r="M127" s="304">
        <v>853</v>
      </c>
      <c r="N127" s="305"/>
      <c r="O127" s="306"/>
      <c r="P127" s="295">
        <f t="shared" si="1"/>
        <v>0</v>
      </c>
      <c r="Q127" s="296"/>
      <c r="R127" s="296"/>
      <c r="S127" s="296"/>
      <c r="T127" s="297"/>
      <c r="U127" s="353"/>
      <c r="V127" s="354"/>
      <c r="W127" s="354"/>
      <c r="X127" s="354"/>
      <c r="Y127" s="355"/>
      <c r="Z127" s="295"/>
      <c r="AA127" s="296"/>
      <c r="AB127" s="296"/>
      <c r="AC127" s="297"/>
      <c r="AD127" s="295"/>
      <c r="AE127" s="296"/>
      <c r="AF127" s="296"/>
      <c r="AG127" s="297"/>
      <c r="AH127" s="295"/>
      <c r="AI127" s="296"/>
      <c r="AJ127" s="296"/>
      <c r="AK127" s="297"/>
      <c r="AL127" s="301"/>
      <c r="AM127" s="302"/>
      <c r="AN127" s="302"/>
      <c r="AO127" s="303"/>
      <c r="AP127" s="301"/>
      <c r="AQ127" s="302"/>
      <c r="AR127" s="302"/>
      <c r="AS127" s="303"/>
      <c r="AT127" s="8"/>
      <c r="AU127" s="8"/>
    </row>
    <row r="128" spans="1:47" ht="25.5" hidden="1" customHeight="1" x14ac:dyDescent="0.2">
      <c r="A128" s="309" t="s">
        <v>345</v>
      </c>
      <c r="B128" s="310"/>
      <c r="C128" s="310"/>
      <c r="D128" s="310"/>
      <c r="E128" s="310"/>
      <c r="F128" s="310"/>
      <c r="G128" s="310"/>
      <c r="H128" s="310"/>
      <c r="I128" s="311"/>
      <c r="J128" s="304">
        <v>260</v>
      </c>
      <c r="K128" s="305"/>
      <c r="L128" s="306"/>
      <c r="M128" s="301" t="s">
        <v>49</v>
      </c>
      <c r="N128" s="302"/>
      <c r="O128" s="303"/>
      <c r="P128" s="295">
        <f t="shared" si="1"/>
        <v>0</v>
      </c>
      <c r="Q128" s="296"/>
      <c r="R128" s="296"/>
      <c r="S128" s="296"/>
      <c r="T128" s="297"/>
      <c r="U128" s="295">
        <f>U129</f>
        <v>0</v>
      </c>
      <c r="V128" s="296"/>
      <c r="W128" s="296"/>
      <c r="X128" s="296"/>
      <c r="Y128" s="297"/>
      <c r="Z128" s="295">
        <f>Z129</f>
        <v>0</v>
      </c>
      <c r="AA128" s="296"/>
      <c r="AB128" s="296"/>
      <c r="AC128" s="297"/>
      <c r="AD128" s="295">
        <f>AD129</f>
        <v>0</v>
      </c>
      <c r="AE128" s="296"/>
      <c r="AF128" s="296"/>
      <c r="AG128" s="297"/>
      <c r="AH128" s="301">
        <f>AH129</f>
        <v>0</v>
      </c>
      <c r="AI128" s="302"/>
      <c r="AJ128" s="302"/>
      <c r="AK128" s="303"/>
      <c r="AL128" s="301">
        <f>AL129</f>
        <v>0</v>
      </c>
      <c r="AM128" s="302"/>
      <c r="AN128" s="302"/>
      <c r="AO128" s="303"/>
      <c r="AP128" s="301">
        <f>AP129</f>
        <v>0</v>
      </c>
      <c r="AQ128" s="302"/>
      <c r="AR128" s="302"/>
      <c r="AS128" s="303"/>
      <c r="AT128" s="8"/>
      <c r="AU128" s="8"/>
    </row>
    <row r="129" spans="1:47" hidden="1" x14ac:dyDescent="0.2">
      <c r="A129" s="350" t="s">
        <v>339</v>
      </c>
      <c r="B129" s="351"/>
      <c r="C129" s="351"/>
      <c r="D129" s="351"/>
      <c r="E129" s="351"/>
      <c r="F129" s="351"/>
      <c r="G129" s="351"/>
      <c r="H129" s="351"/>
      <c r="I129" s="352"/>
      <c r="J129" s="331"/>
      <c r="K129" s="332"/>
      <c r="L129" s="333"/>
      <c r="M129" s="325">
        <v>244</v>
      </c>
      <c r="N129" s="326"/>
      <c r="O129" s="327"/>
      <c r="P129" s="313">
        <f t="shared" si="1"/>
        <v>0</v>
      </c>
      <c r="Q129" s="314"/>
      <c r="R129" s="314"/>
      <c r="S129" s="314"/>
      <c r="T129" s="315"/>
      <c r="U129" s="319"/>
      <c r="V129" s="320"/>
      <c r="W129" s="320"/>
      <c r="X129" s="320"/>
      <c r="Y129" s="321"/>
      <c r="Z129" s="313"/>
      <c r="AA129" s="314"/>
      <c r="AB129" s="314"/>
      <c r="AC129" s="315"/>
      <c r="AD129" s="313"/>
      <c r="AE129" s="314"/>
      <c r="AF129" s="314"/>
      <c r="AG129" s="315"/>
      <c r="AH129" s="313"/>
      <c r="AI129" s="314"/>
      <c r="AJ129" s="314"/>
      <c r="AK129" s="315"/>
      <c r="AL129" s="331"/>
      <c r="AM129" s="332"/>
      <c r="AN129" s="332"/>
      <c r="AO129" s="333"/>
      <c r="AP129" s="331"/>
      <c r="AQ129" s="332"/>
      <c r="AR129" s="332"/>
      <c r="AS129" s="333"/>
      <c r="AT129" s="8"/>
      <c r="AU129" s="8"/>
    </row>
    <row r="130" spans="1:47" ht="38.25" hidden="1" customHeight="1" x14ac:dyDescent="0.2">
      <c r="A130" s="347" t="s">
        <v>346</v>
      </c>
      <c r="B130" s="348"/>
      <c r="C130" s="348"/>
      <c r="D130" s="348"/>
      <c r="E130" s="348"/>
      <c r="F130" s="348"/>
      <c r="G130" s="348"/>
      <c r="H130" s="348"/>
      <c r="I130" s="349"/>
      <c r="J130" s="334"/>
      <c r="K130" s="335"/>
      <c r="L130" s="336"/>
      <c r="M130" s="328"/>
      <c r="N130" s="329"/>
      <c r="O130" s="330"/>
      <c r="P130" s="316">
        <f t="shared" si="1"/>
        <v>0</v>
      </c>
      <c r="Q130" s="317"/>
      <c r="R130" s="317"/>
      <c r="S130" s="317"/>
      <c r="T130" s="318"/>
      <c r="U130" s="322"/>
      <c r="V130" s="323"/>
      <c r="W130" s="323"/>
      <c r="X130" s="323"/>
      <c r="Y130" s="324"/>
      <c r="Z130" s="316"/>
      <c r="AA130" s="317"/>
      <c r="AB130" s="317"/>
      <c r="AC130" s="318"/>
      <c r="AD130" s="316"/>
      <c r="AE130" s="317"/>
      <c r="AF130" s="317"/>
      <c r="AG130" s="318"/>
      <c r="AH130" s="316"/>
      <c r="AI130" s="317"/>
      <c r="AJ130" s="317"/>
      <c r="AK130" s="318"/>
      <c r="AL130" s="334"/>
      <c r="AM130" s="335"/>
      <c r="AN130" s="335"/>
      <c r="AO130" s="336"/>
      <c r="AP130" s="334"/>
      <c r="AQ130" s="335"/>
      <c r="AR130" s="335"/>
      <c r="AS130" s="336"/>
      <c r="AT130" s="8"/>
      <c r="AU130" s="8"/>
    </row>
    <row r="131" spans="1:47" s="10" customFormat="1" hidden="1" x14ac:dyDescent="0.2">
      <c r="A131" s="343" t="s">
        <v>51</v>
      </c>
      <c r="B131" s="344"/>
      <c r="C131" s="344"/>
      <c r="D131" s="344"/>
      <c r="E131" s="344"/>
      <c r="F131" s="344"/>
      <c r="G131" s="344"/>
      <c r="H131" s="344"/>
      <c r="I131" s="345"/>
      <c r="J131" s="304">
        <v>500</v>
      </c>
      <c r="K131" s="305"/>
      <c r="L131" s="306"/>
      <c r="M131" s="301" t="s">
        <v>49</v>
      </c>
      <c r="N131" s="302"/>
      <c r="O131" s="303"/>
      <c r="P131" s="295">
        <f t="shared" si="1"/>
        <v>0</v>
      </c>
      <c r="Q131" s="296"/>
      <c r="R131" s="296"/>
      <c r="S131" s="296"/>
      <c r="T131" s="297"/>
      <c r="U131" s="298"/>
      <c r="V131" s="299"/>
      <c r="W131" s="299"/>
      <c r="X131" s="299"/>
      <c r="Y131" s="300"/>
      <c r="Z131" s="295"/>
      <c r="AA131" s="296"/>
      <c r="AB131" s="296"/>
      <c r="AC131" s="297"/>
      <c r="AD131" s="295"/>
      <c r="AE131" s="296"/>
      <c r="AF131" s="296"/>
      <c r="AG131" s="297"/>
      <c r="AH131" s="295"/>
      <c r="AI131" s="296"/>
      <c r="AJ131" s="296"/>
      <c r="AK131" s="297"/>
      <c r="AL131" s="337"/>
      <c r="AM131" s="338"/>
      <c r="AN131" s="338"/>
      <c r="AO131" s="339"/>
      <c r="AP131" s="337"/>
      <c r="AQ131" s="338"/>
      <c r="AR131" s="338"/>
      <c r="AS131" s="339"/>
      <c r="AT131" s="9"/>
      <c r="AU131" s="9"/>
    </row>
    <row r="132" spans="1:47" hidden="1" x14ac:dyDescent="0.2">
      <c r="A132" s="343" t="s">
        <v>52</v>
      </c>
      <c r="B132" s="344"/>
      <c r="C132" s="344"/>
      <c r="D132" s="344"/>
      <c r="E132" s="344"/>
      <c r="F132" s="344"/>
      <c r="G132" s="344"/>
      <c r="H132" s="344"/>
      <c r="I132" s="345"/>
      <c r="J132" s="304">
        <v>600</v>
      </c>
      <c r="K132" s="305"/>
      <c r="L132" s="306"/>
      <c r="M132" s="301" t="s">
        <v>49</v>
      </c>
      <c r="N132" s="302"/>
      <c r="O132" s="303"/>
      <c r="P132" s="295">
        <f>SUM(U132:AS132)</f>
        <v>0</v>
      </c>
      <c r="Q132" s="296"/>
      <c r="R132" s="296"/>
      <c r="S132" s="296"/>
      <c r="T132" s="297"/>
      <c r="U132" s="295">
        <f>U131+U90-U105</f>
        <v>0</v>
      </c>
      <c r="V132" s="296"/>
      <c r="W132" s="296"/>
      <c r="X132" s="296"/>
      <c r="Y132" s="297"/>
      <c r="Z132" s="295">
        <f>Z131+Z90-Z105</f>
        <v>0</v>
      </c>
      <c r="AA132" s="296"/>
      <c r="AB132" s="296"/>
      <c r="AC132" s="297"/>
      <c r="AD132" s="295">
        <f>AD131+AD90-AD105</f>
        <v>0</v>
      </c>
      <c r="AE132" s="296"/>
      <c r="AF132" s="296"/>
      <c r="AG132" s="297"/>
      <c r="AH132" s="301">
        <f>AH131+AH90-AH105</f>
        <v>0</v>
      </c>
      <c r="AI132" s="302"/>
      <c r="AJ132" s="302"/>
      <c r="AK132" s="303"/>
      <c r="AL132" s="301">
        <f>AL131+AL90-AL105</f>
        <v>0</v>
      </c>
      <c r="AM132" s="302"/>
      <c r="AN132" s="302"/>
      <c r="AO132" s="303"/>
      <c r="AP132" s="301">
        <f>AP131+AP90-AP105</f>
        <v>0</v>
      </c>
      <c r="AQ132" s="302"/>
      <c r="AR132" s="302"/>
      <c r="AS132" s="303"/>
      <c r="AT132" s="8"/>
      <c r="AU132" s="8"/>
    </row>
    <row r="133" spans="1:47" ht="12.75" hidden="1" customHeight="1" x14ac:dyDescent="0.2">
      <c r="A133" s="392" t="s">
        <v>23</v>
      </c>
      <c r="B133" s="392"/>
      <c r="C133" s="392"/>
      <c r="D133" s="392"/>
      <c r="E133" s="392"/>
      <c r="F133" s="392"/>
      <c r="G133" s="392"/>
      <c r="H133" s="392"/>
      <c r="I133" s="392"/>
      <c r="J133" s="359" t="s">
        <v>40</v>
      </c>
      <c r="K133" s="359"/>
      <c r="L133" s="359"/>
      <c r="M133" s="359" t="s">
        <v>41</v>
      </c>
      <c r="N133" s="359"/>
      <c r="O133" s="359"/>
      <c r="P133" s="358" t="s">
        <v>79</v>
      </c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  <c r="AJ133" s="358"/>
      <c r="AK133" s="358"/>
      <c r="AL133" s="358"/>
      <c r="AM133" s="358"/>
      <c r="AN133" s="358"/>
      <c r="AO133" s="358"/>
      <c r="AP133" s="358"/>
      <c r="AQ133" s="358"/>
      <c r="AR133" s="358"/>
      <c r="AS133" s="358"/>
    </row>
    <row r="134" spans="1:47" ht="12.75" hidden="1" customHeight="1" x14ac:dyDescent="0.2">
      <c r="A134" s="392"/>
      <c r="B134" s="392"/>
      <c r="C134" s="392"/>
      <c r="D134" s="392"/>
      <c r="E134" s="392"/>
      <c r="F134" s="392"/>
      <c r="G134" s="392"/>
      <c r="H134" s="392"/>
      <c r="I134" s="392"/>
      <c r="J134" s="359"/>
      <c r="K134" s="359"/>
      <c r="L134" s="359"/>
      <c r="M134" s="359"/>
      <c r="N134" s="359"/>
      <c r="O134" s="359"/>
      <c r="P134" s="358" t="s">
        <v>42</v>
      </c>
      <c r="Q134" s="358"/>
      <c r="R134" s="358"/>
      <c r="S134" s="358"/>
      <c r="T134" s="358"/>
      <c r="U134" s="358" t="s">
        <v>28</v>
      </c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8"/>
      <c r="AN134" s="358"/>
      <c r="AO134" s="358"/>
      <c r="AP134" s="358"/>
      <c r="AQ134" s="358"/>
      <c r="AR134" s="358"/>
      <c r="AS134" s="358"/>
    </row>
    <row r="135" spans="1:47" ht="79.5" hidden="1" customHeight="1" x14ac:dyDescent="0.2">
      <c r="A135" s="392"/>
      <c r="B135" s="392"/>
      <c r="C135" s="392"/>
      <c r="D135" s="392"/>
      <c r="E135" s="392"/>
      <c r="F135" s="392"/>
      <c r="G135" s="392"/>
      <c r="H135" s="392"/>
      <c r="I135" s="392"/>
      <c r="J135" s="359"/>
      <c r="K135" s="359"/>
      <c r="L135" s="359"/>
      <c r="M135" s="359"/>
      <c r="N135" s="359"/>
      <c r="O135" s="359"/>
      <c r="P135" s="358"/>
      <c r="Q135" s="358"/>
      <c r="R135" s="358"/>
      <c r="S135" s="358"/>
      <c r="T135" s="358"/>
      <c r="U135" s="359" t="s">
        <v>348</v>
      </c>
      <c r="V135" s="359"/>
      <c r="W135" s="359"/>
      <c r="X135" s="359"/>
      <c r="Y135" s="359"/>
      <c r="Z135" s="359" t="s">
        <v>43</v>
      </c>
      <c r="AA135" s="359"/>
      <c r="AB135" s="359"/>
      <c r="AC135" s="359"/>
      <c r="AD135" s="359" t="s">
        <v>44</v>
      </c>
      <c r="AE135" s="359"/>
      <c r="AF135" s="359"/>
      <c r="AG135" s="359"/>
      <c r="AH135" s="359" t="s">
        <v>45</v>
      </c>
      <c r="AI135" s="359"/>
      <c r="AJ135" s="359"/>
      <c r="AK135" s="359"/>
      <c r="AL135" s="359" t="s">
        <v>46</v>
      </c>
      <c r="AM135" s="359"/>
      <c r="AN135" s="359"/>
      <c r="AO135" s="359"/>
      <c r="AP135" s="359"/>
      <c r="AQ135" s="359"/>
      <c r="AR135" s="359"/>
      <c r="AS135" s="359"/>
    </row>
    <row r="136" spans="1:47" ht="32.25" hidden="1" customHeight="1" x14ac:dyDescent="0.2">
      <c r="A136" s="392"/>
      <c r="B136" s="392"/>
      <c r="C136" s="392"/>
      <c r="D136" s="392"/>
      <c r="E136" s="392"/>
      <c r="F136" s="392"/>
      <c r="G136" s="392"/>
      <c r="H136" s="392"/>
      <c r="I136" s="392"/>
      <c r="J136" s="359"/>
      <c r="K136" s="359"/>
      <c r="L136" s="359"/>
      <c r="M136" s="359"/>
      <c r="N136" s="359"/>
      <c r="O136" s="359"/>
      <c r="P136" s="358"/>
      <c r="Q136" s="358"/>
      <c r="R136" s="358"/>
      <c r="S136" s="358"/>
      <c r="T136" s="358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 t="s">
        <v>42</v>
      </c>
      <c r="AM136" s="359"/>
      <c r="AN136" s="359"/>
      <c r="AO136" s="359"/>
      <c r="AP136" s="359" t="s">
        <v>47</v>
      </c>
      <c r="AQ136" s="359"/>
      <c r="AR136" s="359"/>
      <c r="AS136" s="359"/>
    </row>
    <row r="137" spans="1:47" ht="16.149999999999999" hidden="1" customHeight="1" x14ac:dyDescent="0.2">
      <c r="A137" s="393">
        <v>1</v>
      </c>
      <c r="B137" s="360"/>
      <c r="C137" s="360"/>
      <c r="D137" s="360"/>
      <c r="E137" s="360"/>
      <c r="F137" s="360"/>
      <c r="G137" s="360"/>
      <c r="H137" s="360"/>
      <c r="I137" s="361"/>
      <c r="J137" s="393">
        <v>2</v>
      </c>
      <c r="K137" s="360"/>
      <c r="L137" s="360"/>
      <c r="M137" s="360">
        <v>3</v>
      </c>
      <c r="N137" s="360"/>
      <c r="O137" s="360"/>
      <c r="P137" s="360">
        <v>4</v>
      </c>
      <c r="Q137" s="360"/>
      <c r="R137" s="360"/>
      <c r="S137" s="360"/>
      <c r="T137" s="360"/>
      <c r="U137" s="360">
        <v>5</v>
      </c>
      <c r="V137" s="360"/>
      <c r="W137" s="360"/>
      <c r="X137" s="360"/>
      <c r="Y137" s="361"/>
      <c r="Z137" s="393">
        <v>6</v>
      </c>
      <c r="AA137" s="360"/>
      <c r="AB137" s="360"/>
      <c r="AC137" s="361"/>
      <c r="AD137" s="393">
        <v>7</v>
      </c>
      <c r="AE137" s="360"/>
      <c r="AF137" s="360"/>
      <c r="AG137" s="361"/>
      <c r="AH137" s="393">
        <v>8</v>
      </c>
      <c r="AI137" s="360"/>
      <c r="AJ137" s="360"/>
      <c r="AK137" s="361"/>
      <c r="AL137" s="393">
        <v>9</v>
      </c>
      <c r="AM137" s="360"/>
      <c r="AN137" s="360"/>
      <c r="AO137" s="361"/>
      <c r="AP137" s="393">
        <v>10</v>
      </c>
      <c r="AQ137" s="360"/>
      <c r="AR137" s="360"/>
      <c r="AS137" s="361"/>
    </row>
    <row r="138" spans="1:47" s="2" customFormat="1" ht="16.149999999999999" hidden="1" customHeight="1" x14ac:dyDescent="0.2">
      <c r="A138" s="340">
        <v>2018</v>
      </c>
      <c r="B138" s="341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  <c r="AQ138" s="341"/>
      <c r="AR138" s="341"/>
      <c r="AS138" s="342"/>
    </row>
    <row r="139" spans="1:47" hidden="1" x14ac:dyDescent="0.2">
      <c r="A139" s="343" t="s">
        <v>48</v>
      </c>
      <c r="B139" s="344"/>
      <c r="C139" s="344"/>
      <c r="D139" s="344"/>
      <c r="E139" s="344"/>
      <c r="F139" s="344"/>
      <c r="G139" s="344"/>
      <c r="H139" s="344"/>
      <c r="I139" s="345"/>
      <c r="J139" s="294">
        <v>100</v>
      </c>
      <c r="K139" s="294"/>
      <c r="L139" s="294"/>
      <c r="M139" s="346" t="s">
        <v>49</v>
      </c>
      <c r="N139" s="346"/>
      <c r="O139" s="346"/>
      <c r="P139" s="312">
        <f>P140+P142+P146+P147+P148+P149+P150</f>
        <v>0</v>
      </c>
      <c r="Q139" s="312"/>
      <c r="R139" s="312"/>
      <c r="S139" s="312"/>
      <c r="T139" s="312"/>
      <c r="U139" s="312">
        <f>U142</f>
        <v>0</v>
      </c>
      <c r="V139" s="312"/>
      <c r="W139" s="312"/>
      <c r="X139" s="312"/>
      <c r="Y139" s="312"/>
      <c r="Z139" s="312">
        <f>Z148</f>
        <v>0</v>
      </c>
      <c r="AA139" s="312"/>
      <c r="AB139" s="312"/>
      <c r="AC139" s="312"/>
      <c r="AD139" s="312">
        <f>AD148</f>
        <v>0</v>
      </c>
      <c r="AE139" s="312"/>
      <c r="AF139" s="312"/>
      <c r="AG139" s="312"/>
      <c r="AH139" s="288">
        <f>AH142</f>
        <v>0</v>
      </c>
      <c r="AI139" s="288"/>
      <c r="AJ139" s="288"/>
      <c r="AK139" s="288"/>
      <c r="AL139" s="288">
        <f>AL142+AL146+AL147+AL149</f>
        <v>0</v>
      </c>
      <c r="AM139" s="288"/>
      <c r="AN139" s="288"/>
      <c r="AO139" s="288"/>
      <c r="AP139" s="288">
        <f>AP142+AP149</f>
        <v>0</v>
      </c>
      <c r="AQ139" s="288"/>
      <c r="AR139" s="288"/>
      <c r="AS139" s="288"/>
      <c r="AT139" s="8"/>
      <c r="AU139" s="8"/>
    </row>
    <row r="140" spans="1:47" hidden="1" x14ac:dyDescent="0.2">
      <c r="A140" s="350" t="s">
        <v>310</v>
      </c>
      <c r="B140" s="351"/>
      <c r="C140" s="351"/>
      <c r="D140" s="351"/>
      <c r="E140" s="351"/>
      <c r="F140" s="351"/>
      <c r="G140" s="351"/>
      <c r="H140" s="351"/>
      <c r="I140" s="352"/>
      <c r="J140" s="294">
        <v>110</v>
      </c>
      <c r="K140" s="294"/>
      <c r="L140" s="294"/>
      <c r="M140" s="294">
        <v>120</v>
      </c>
      <c r="N140" s="294"/>
      <c r="O140" s="294"/>
      <c r="P140" s="312">
        <f>AL140</f>
        <v>0</v>
      </c>
      <c r="Q140" s="312"/>
      <c r="R140" s="312"/>
      <c r="S140" s="312"/>
      <c r="T140" s="312"/>
      <c r="U140" s="312" t="s">
        <v>49</v>
      </c>
      <c r="V140" s="312"/>
      <c r="W140" s="312"/>
      <c r="X140" s="312"/>
      <c r="Y140" s="312"/>
      <c r="Z140" s="312" t="s">
        <v>49</v>
      </c>
      <c r="AA140" s="312"/>
      <c r="AB140" s="312"/>
      <c r="AC140" s="312"/>
      <c r="AD140" s="312" t="s">
        <v>49</v>
      </c>
      <c r="AE140" s="312"/>
      <c r="AF140" s="312"/>
      <c r="AG140" s="312"/>
      <c r="AH140" s="288" t="s">
        <v>49</v>
      </c>
      <c r="AI140" s="288"/>
      <c r="AJ140" s="288"/>
      <c r="AK140" s="288"/>
      <c r="AL140" s="288"/>
      <c r="AM140" s="288"/>
      <c r="AN140" s="288"/>
      <c r="AO140" s="288"/>
      <c r="AP140" s="288" t="s">
        <v>49</v>
      </c>
      <c r="AQ140" s="288"/>
      <c r="AR140" s="288"/>
      <c r="AS140" s="288"/>
      <c r="AT140" s="8"/>
      <c r="AU140" s="8"/>
    </row>
    <row r="141" spans="1:47" ht="12.75" hidden="1" customHeight="1" x14ac:dyDescent="0.2">
      <c r="A141" s="347" t="s">
        <v>311</v>
      </c>
      <c r="B141" s="348"/>
      <c r="C141" s="348"/>
      <c r="D141" s="348"/>
      <c r="E141" s="348"/>
      <c r="F141" s="348"/>
      <c r="G141" s="348"/>
      <c r="H141" s="348"/>
      <c r="I141" s="349"/>
      <c r="J141" s="294"/>
      <c r="K141" s="294"/>
      <c r="L141" s="294"/>
      <c r="M141" s="294"/>
      <c r="N141" s="294"/>
      <c r="O141" s="294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8"/>
      <c r="AU141" s="8"/>
    </row>
    <row r="142" spans="1:47" ht="12.75" hidden="1" customHeight="1" x14ac:dyDescent="0.2">
      <c r="A142" s="309" t="s">
        <v>312</v>
      </c>
      <c r="B142" s="310"/>
      <c r="C142" s="310"/>
      <c r="D142" s="310"/>
      <c r="E142" s="310"/>
      <c r="F142" s="310"/>
      <c r="G142" s="310"/>
      <c r="H142" s="310"/>
      <c r="I142" s="311"/>
      <c r="J142" s="294">
        <v>120</v>
      </c>
      <c r="K142" s="294"/>
      <c r="L142" s="294"/>
      <c r="M142" s="294">
        <v>130</v>
      </c>
      <c r="N142" s="294"/>
      <c r="O142" s="294"/>
      <c r="P142" s="312">
        <f>P143+P145</f>
        <v>0</v>
      </c>
      <c r="Q142" s="312"/>
      <c r="R142" s="312"/>
      <c r="S142" s="312"/>
      <c r="T142" s="312"/>
      <c r="U142" s="312">
        <f>U143+U145</f>
        <v>0</v>
      </c>
      <c r="V142" s="312"/>
      <c r="W142" s="312"/>
      <c r="X142" s="312"/>
      <c r="Y142" s="312"/>
      <c r="Z142" s="312" t="s">
        <v>49</v>
      </c>
      <c r="AA142" s="312"/>
      <c r="AB142" s="312"/>
      <c r="AC142" s="312"/>
      <c r="AD142" s="312" t="s">
        <v>49</v>
      </c>
      <c r="AE142" s="312"/>
      <c r="AF142" s="312"/>
      <c r="AG142" s="312"/>
      <c r="AH142" s="288">
        <f>AH143+AH145</f>
        <v>0</v>
      </c>
      <c r="AI142" s="288"/>
      <c r="AJ142" s="288"/>
      <c r="AK142" s="288"/>
      <c r="AL142" s="288">
        <f>AL143+AL145</f>
        <v>0</v>
      </c>
      <c r="AM142" s="288"/>
      <c r="AN142" s="288"/>
      <c r="AO142" s="288"/>
      <c r="AP142" s="288">
        <f t="shared" ref="AP142" si="2">AP143+AP145</f>
        <v>0</v>
      </c>
      <c r="AQ142" s="288"/>
      <c r="AR142" s="288"/>
      <c r="AS142" s="288"/>
      <c r="AT142" s="8"/>
      <c r="AU142" s="8"/>
    </row>
    <row r="143" spans="1:47" hidden="1" x14ac:dyDescent="0.2">
      <c r="A143" s="350" t="s">
        <v>313</v>
      </c>
      <c r="B143" s="351"/>
      <c r="C143" s="351"/>
      <c r="D143" s="351"/>
      <c r="E143" s="351"/>
      <c r="F143" s="351"/>
      <c r="G143" s="351"/>
      <c r="H143" s="351"/>
      <c r="I143" s="352"/>
      <c r="J143" s="288"/>
      <c r="K143" s="288"/>
      <c r="L143" s="288"/>
      <c r="M143" s="294">
        <v>130</v>
      </c>
      <c r="N143" s="294"/>
      <c r="O143" s="294"/>
      <c r="P143" s="312">
        <f>U143+AH143+AL143+AP143</f>
        <v>0</v>
      </c>
      <c r="Q143" s="312"/>
      <c r="R143" s="312"/>
      <c r="S143" s="312"/>
      <c r="T143" s="312"/>
      <c r="U143" s="312"/>
      <c r="V143" s="312"/>
      <c r="W143" s="312"/>
      <c r="X143" s="312"/>
      <c r="Y143" s="312"/>
      <c r="Z143" s="312" t="s">
        <v>49</v>
      </c>
      <c r="AA143" s="312"/>
      <c r="AB143" s="312"/>
      <c r="AC143" s="312"/>
      <c r="AD143" s="312" t="s">
        <v>49</v>
      </c>
      <c r="AE143" s="312"/>
      <c r="AF143" s="312"/>
      <c r="AG143" s="312"/>
      <c r="AH143" s="312"/>
      <c r="AI143" s="312"/>
      <c r="AJ143" s="312"/>
      <c r="AK143" s="312"/>
      <c r="AL143" s="288"/>
      <c r="AM143" s="288"/>
      <c r="AN143" s="288"/>
      <c r="AO143" s="288"/>
      <c r="AP143" s="288"/>
      <c r="AQ143" s="288"/>
      <c r="AR143" s="288"/>
      <c r="AS143" s="288"/>
      <c r="AT143" s="8"/>
      <c r="AU143" s="8"/>
    </row>
    <row r="144" spans="1:47" ht="12.75" hidden="1" customHeight="1" x14ac:dyDescent="0.2">
      <c r="A144" s="347" t="s">
        <v>314</v>
      </c>
      <c r="B144" s="348"/>
      <c r="C144" s="348"/>
      <c r="D144" s="348"/>
      <c r="E144" s="348"/>
      <c r="F144" s="348"/>
      <c r="G144" s="348"/>
      <c r="H144" s="348"/>
      <c r="I144" s="349"/>
      <c r="J144" s="288"/>
      <c r="K144" s="288"/>
      <c r="L144" s="288"/>
      <c r="M144" s="294"/>
      <c r="N144" s="294"/>
      <c r="O144" s="294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2"/>
      <c r="AL144" s="288"/>
      <c r="AM144" s="288"/>
      <c r="AN144" s="288"/>
      <c r="AO144" s="288"/>
      <c r="AP144" s="288"/>
      <c r="AQ144" s="288"/>
      <c r="AR144" s="288"/>
      <c r="AS144" s="288"/>
      <c r="AT144" s="8"/>
      <c r="AU144" s="8"/>
    </row>
    <row r="145" spans="1:47" ht="12.75" hidden="1" customHeight="1" x14ac:dyDescent="0.2">
      <c r="A145" s="309" t="s">
        <v>315</v>
      </c>
      <c r="B145" s="310"/>
      <c r="C145" s="310"/>
      <c r="D145" s="310"/>
      <c r="E145" s="310"/>
      <c r="F145" s="310"/>
      <c r="G145" s="310"/>
      <c r="H145" s="310"/>
      <c r="I145" s="311"/>
      <c r="J145" s="288"/>
      <c r="K145" s="288"/>
      <c r="L145" s="288"/>
      <c r="M145" s="294">
        <v>130</v>
      </c>
      <c r="N145" s="294"/>
      <c r="O145" s="294"/>
      <c r="P145" s="312">
        <f>U145+AH145+AL145+AP145</f>
        <v>0</v>
      </c>
      <c r="Q145" s="312"/>
      <c r="R145" s="312"/>
      <c r="S145" s="312"/>
      <c r="T145" s="312"/>
      <c r="U145" s="291"/>
      <c r="V145" s="291"/>
      <c r="W145" s="291"/>
      <c r="X145" s="291"/>
      <c r="Y145" s="291"/>
      <c r="Z145" s="312" t="s">
        <v>49</v>
      </c>
      <c r="AA145" s="312"/>
      <c r="AB145" s="312"/>
      <c r="AC145" s="312"/>
      <c r="AD145" s="312" t="s">
        <v>49</v>
      </c>
      <c r="AE145" s="312"/>
      <c r="AF145" s="312"/>
      <c r="AG145" s="312"/>
      <c r="AH145" s="312"/>
      <c r="AI145" s="312"/>
      <c r="AJ145" s="312"/>
      <c r="AK145" s="312"/>
      <c r="AL145" s="288"/>
      <c r="AM145" s="288"/>
      <c r="AN145" s="288"/>
      <c r="AO145" s="288"/>
      <c r="AP145" s="288"/>
      <c r="AQ145" s="288"/>
      <c r="AR145" s="288"/>
      <c r="AS145" s="288"/>
      <c r="AT145" s="8"/>
      <c r="AU145" s="8"/>
    </row>
    <row r="146" spans="1:47" ht="25.5" hidden="1" customHeight="1" x14ac:dyDescent="0.2">
      <c r="A146" s="309" t="s">
        <v>316</v>
      </c>
      <c r="B146" s="310"/>
      <c r="C146" s="310"/>
      <c r="D146" s="310"/>
      <c r="E146" s="310"/>
      <c r="F146" s="310"/>
      <c r="G146" s="310"/>
      <c r="H146" s="310"/>
      <c r="I146" s="311"/>
      <c r="J146" s="294">
        <v>130</v>
      </c>
      <c r="K146" s="294"/>
      <c r="L146" s="294"/>
      <c r="M146" s="294">
        <v>140</v>
      </c>
      <c r="N146" s="294"/>
      <c r="O146" s="294"/>
      <c r="P146" s="312">
        <f>AL146</f>
        <v>0</v>
      </c>
      <c r="Q146" s="312"/>
      <c r="R146" s="312"/>
      <c r="S146" s="312"/>
      <c r="T146" s="312"/>
      <c r="U146" s="312" t="s">
        <v>49</v>
      </c>
      <c r="V146" s="312"/>
      <c r="W146" s="312"/>
      <c r="X146" s="312"/>
      <c r="Y146" s="312"/>
      <c r="Z146" s="312" t="s">
        <v>49</v>
      </c>
      <c r="AA146" s="312"/>
      <c r="AB146" s="312"/>
      <c r="AC146" s="312"/>
      <c r="AD146" s="312" t="s">
        <v>49</v>
      </c>
      <c r="AE146" s="312"/>
      <c r="AF146" s="312"/>
      <c r="AG146" s="312"/>
      <c r="AH146" s="288" t="s">
        <v>49</v>
      </c>
      <c r="AI146" s="288"/>
      <c r="AJ146" s="288"/>
      <c r="AK146" s="288"/>
      <c r="AL146" s="288"/>
      <c r="AM146" s="288"/>
      <c r="AN146" s="288"/>
      <c r="AO146" s="288"/>
      <c r="AP146" s="288" t="s">
        <v>49</v>
      </c>
      <c r="AQ146" s="288"/>
      <c r="AR146" s="288"/>
      <c r="AS146" s="288"/>
      <c r="AT146" s="8"/>
      <c r="AU146" s="8"/>
    </row>
    <row r="147" spans="1:47" ht="51" hidden="1" customHeight="1" x14ac:dyDescent="0.2">
      <c r="A147" s="309" t="s">
        <v>317</v>
      </c>
      <c r="B147" s="310"/>
      <c r="C147" s="310"/>
      <c r="D147" s="310"/>
      <c r="E147" s="310"/>
      <c r="F147" s="310"/>
      <c r="G147" s="310"/>
      <c r="H147" s="310"/>
      <c r="I147" s="311"/>
      <c r="J147" s="294">
        <v>140</v>
      </c>
      <c r="K147" s="294"/>
      <c r="L147" s="294"/>
      <c r="M147" s="294">
        <v>150</v>
      </c>
      <c r="N147" s="294"/>
      <c r="O147" s="294"/>
      <c r="P147" s="312">
        <f>AL147</f>
        <v>0</v>
      </c>
      <c r="Q147" s="312"/>
      <c r="R147" s="312"/>
      <c r="S147" s="312"/>
      <c r="T147" s="312"/>
      <c r="U147" s="312" t="s">
        <v>49</v>
      </c>
      <c r="V147" s="312"/>
      <c r="W147" s="312"/>
      <c r="X147" s="312"/>
      <c r="Y147" s="312"/>
      <c r="Z147" s="312" t="s">
        <v>49</v>
      </c>
      <c r="AA147" s="312"/>
      <c r="AB147" s="312"/>
      <c r="AC147" s="312"/>
      <c r="AD147" s="312" t="s">
        <v>49</v>
      </c>
      <c r="AE147" s="312"/>
      <c r="AF147" s="312"/>
      <c r="AG147" s="312"/>
      <c r="AH147" s="288" t="s">
        <v>49</v>
      </c>
      <c r="AI147" s="288"/>
      <c r="AJ147" s="288"/>
      <c r="AK147" s="288"/>
      <c r="AL147" s="288"/>
      <c r="AM147" s="288"/>
      <c r="AN147" s="288"/>
      <c r="AO147" s="288"/>
      <c r="AP147" s="288" t="s">
        <v>49</v>
      </c>
      <c r="AQ147" s="288"/>
      <c r="AR147" s="288"/>
      <c r="AS147" s="288"/>
      <c r="AT147" s="8"/>
      <c r="AU147" s="8"/>
    </row>
    <row r="148" spans="1:47" hidden="1" x14ac:dyDescent="0.2">
      <c r="A148" s="309" t="s">
        <v>318</v>
      </c>
      <c r="B148" s="310"/>
      <c r="C148" s="310"/>
      <c r="D148" s="310"/>
      <c r="E148" s="310"/>
      <c r="F148" s="310"/>
      <c r="G148" s="310"/>
      <c r="H148" s="310"/>
      <c r="I148" s="311"/>
      <c r="J148" s="294">
        <v>150</v>
      </c>
      <c r="K148" s="294"/>
      <c r="L148" s="294"/>
      <c r="M148" s="304">
        <v>180</v>
      </c>
      <c r="N148" s="305"/>
      <c r="O148" s="306"/>
      <c r="P148" s="295">
        <f>AD148+Z148</f>
        <v>0</v>
      </c>
      <c r="Q148" s="296"/>
      <c r="R148" s="296"/>
      <c r="S148" s="296"/>
      <c r="T148" s="297"/>
      <c r="U148" s="295" t="s">
        <v>49</v>
      </c>
      <c r="V148" s="296"/>
      <c r="W148" s="296"/>
      <c r="X148" s="296"/>
      <c r="Y148" s="297"/>
      <c r="Z148" s="295"/>
      <c r="AA148" s="296"/>
      <c r="AB148" s="296"/>
      <c r="AC148" s="297"/>
      <c r="AD148" s="295"/>
      <c r="AE148" s="296"/>
      <c r="AF148" s="296"/>
      <c r="AG148" s="297"/>
      <c r="AH148" s="301" t="s">
        <v>49</v>
      </c>
      <c r="AI148" s="302"/>
      <c r="AJ148" s="302"/>
      <c r="AK148" s="303"/>
      <c r="AL148" s="301" t="s">
        <v>49</v>
      </c>
      <c r="AM148" s="302"/>
      <c r="AN148" s="302"/>
      <c r="AO148" s="303"/>
      <c r="AP148" s="301" t="s">
        <v>49</v>
      </c>
      <c r="AQ148" s="302"/>
      <c r="AR148" s="302"/>
      <c r="AS148" s="303"/>
      <c r="AT148" s="8"/>
      <c r="AU148" s="8"/>
    </row>
    <row r="149" spans="1:47" hidden="1" x14ac:dyDescent="0.2">
      <c r="A149" s="309" t="s">
        <v>319</v>
      </c>
      <c r="B149" s="310"/>
      <c r="C149" s="310"/>
      <c r="D149" s="310"/>
      <c r="E149" s="310"/>
      <c r="F149" s="310"/>
      <c r="G149" s="310"/>
      <c r="H149" s="310"/>
      <c r="I149" s="311"/>
      <c r="J149" s="294">
        <v>160</v>
      </c>
      <c r="K149" s="294"/>
      <c r="L149" s="294"/>
      <c r="M149" s="304">
        <v>180</v>
      </c>
      <c r="N149" s="305"/>
      <c r="O149" s="306"/>
      <c r="P149" s="295">
        <f>AL149+AP149</f>
        <v>0</v>
      </c>
      <c r="Q149" s="296"/>
      <c r="R149" s="296"/>
      <c r="S149" s="296"/>
      <c r="T149" s="297"/>
      <c r="U149" s="295" t="s">
        <v>49</v>
      </c>
      <c r="V149" s="296"/>
      <c r="W149" s="296"/>
      <c r="X149" s="296"/>
      <c r="Y149" s="297"/>
      <c r="Z149" s="295" t="s">
        <v>49</v>
      </c>
      <c r="AA149" s="296"/>
      <c r="AB149" s="296"/>
      <c r="AC149" s="297"/>
      <c r="AD149" s="295" t="s">
        <v>49</v>
      </c>
      <c r="AE149" s="296"/>
      <c r="AF149" s="296"/>
      <c r="AG149" s="297"/>
      <c r="AH149" s="301" t="s">
        <v>49</v>
      </c>
      <c r="AI149" s="302"/>
      <c r="AJ149" s="302"/>
      <c r="AK149" s="303"/>
      <c r="AL149" s="301"/>
      <c r="AM149" s="302"/>
      <c r="AN149" s="302"/>
      <c r="AO149" s="303"/>
      <c r="AP149" s="301"/>
      <c r="AQ149" s="302"/>
      <c r="AR149" s="302"/>
      <c r="AS149" s="303"/>
      <c r="AT149" s="8"/>
      <c r="AU149" s="8"/>
    </row>
    <row r="150" spans="1:47" hidden="1" x14ac:dyDescent="0.2">
      <c r="A150" s="309" t="s">
        <v>320</v>
      </c>
      <c r="B150" s="310"/>
      <c r="C150" s="310"/>
      <c r="D150" s="310"/>
      <c r="E150" s="310"/>
      <c r="F150" s="310"/>
      <c r="G150" s="310"/>
      <c r="H150" s="310"/>
      <c r="I150" s="311"/>
      <c r="J150" s="294">
        <v>180</v>
      </c>
      <c r="K150" s="294"/>
      <c r="L150" s="294"/>
      <c r="M150" s="301" t="s">
        <v>49</v>
      </c>
      <c r="N150" s="302"/>
      <c r="O150" s="303"/>
      <c r="P150" s="295">
        <f>P151+P153</f>
        <v>0</v>
      </c>
      <c r="Q150" s="296"/>
      <c r="R150" s="296"/>
      <c r="S150" s="296"/>
      <c r="T150" s="297"/>
      <c r="U150" s="295" t="s">
        <v>49</v>
      </c>
      <c r="V150" s="296"/>
      <c r="W150" s="296"/>
      <c r="X150" s="296"/>
      <c r="Y150" s="297"/>
      <c r="Z150" s="295" t="s">
        <v>49</v>
      </c>
      <c r="AA150" s="296"/>
      <c r="AB150" s="296"/>
      <c r="AC150" s="297"/>
      <c r="AD150" s="295" t="s">
        <v>49</v>
      </c>
      <c r="AE150" s="296"/>
      <c r="AF150" s="296"/>
      <c r="AG150" s="297"/>
      <c r="AH150" s="301" t="s">
        <v>49</v>
      </c>
      <c r="AI150" s="302"/>
      <c r="AJ150" s="302"/>
      <c r="AK150" s="303"/>
      <c r="AL150" s="301">
        <f>AL151+AL153</f>
        <v>0</v>
      </c>
      <c r="AM150" s="302"/>
      <c r="AN150" s="302"/>
      <c r="AO150" s="303"/>
      <c r="AP150" s="301" t="s">
        <v>49</v>
      </c>
      <c r="AQ150" s="302"/>
      <c r="AR150" s="302"/>
      <c r="AS150" s="303"/>
      <c r="AT150" s="8"/>
      <c r="AU150" s="8"/>
    </row>
    <row r="151" spans="1:47" hidden="1" x14ac:dyDescent="0.2">
      <c r="A151" s="350" t="s">
        <v>321</v>
      </c>
      <c r="B151" s="351"/>
      <c r="C151" s="351"/>
      <c r="D151" s="351"/>
      <c r="E151" s="351"/>
      <c r="F151" s="351"/>
      <c r="G151" s="351"/>
      <c r="H151" s="351"/>
      <c r="I151" s="352"/>
      <c r="J151" s="331"/>
      <c r="K151" s="332"/>
      <c r="L151" s="333"/>
      <c r="M151" s="325">
        <v>410</v>
      </c>
      <c r="N151" s="326"/>
      <c r="O151" s="327"/>
      <c r="P151" s="313">
        <f>AL151</f>
        <v>0</v>
      </c>
      <c r="Q151" s="314"/>
      <c r="R151" s="314"/>
      <c r="S151" s="314"/>
      <c r="T151" s="315"/>
      <c r="U151" s="313" t="s">
        <v>49</v>
      </c>
      <c r="V151" s="314"/>
      <c r="W151" s="314"/>
      <c r="X151" s="314"/>
      <c r="Y151" s="315"/>
      <c r="Z151" s="313" t="s">
        <v>49</v>
      </c>
      <c r="AA151" s="314"/>
      <c r="AB151" s="314"/>
      <c r="AC151" s="315"/>
      <c r="AD151" s="313" t="s">
        <v>49</v>
      </c>
      <c r="AE151" s="314"/>
      <c r="AF151" s="314"/>
      <c r="AG151" s="315"/>
      <c r="AH151" s="331" t="s">
        <v>49</v>
      </c>
      <c r="AI151" s="332"/>
      <c r="AJ151" s="332"/>
      <c r="AK151" s="333"/>
      <c r="AL151" s="331"/>
      <c r="AM151" s="332"/>
      <c r="AN151" s="332"/>
      <c r="AO151" s="333"/>
      <c r="AP151" s="331" t="s">
        <v>49</v>
      </c>
      <c r="AQ151" s="332"/>
      <c r="AR151" s="332"/>
      <c r="AS151" s="333"/>
      <c r="AT151" s="8"/>
      <c r="AU151" s="8"/>
    </row>
    <row r="152" spans="1:47" ht="12.75" hidden="1" customHeight="1" x14ac:dyDescent="0.2">
      <c r="A152" s="347" t="s">
        <v>322</v>
      </c>
      <c r="B152" s="348"/>
      <c r="C152" s="348"/>
      <c r="D152" s="348"/>
      <c r="E152" s="348"/>
      <c r="F152" s="348"/>
      <c r="G152" s="348"/>
      <c r="H152" s="348"/>
      <c r="I152" s="349"/>
      <c r="J152" s="334"/>
      <c r="K152" s="335"/>
      <c r="L152" s="336"/>
      <c r="M152" s="328"/>
      <c r="N152" s="329"/>
      <c r="O152" s="330"/>
      <c r="P152" s="316"/>
      <c r="Q152" s="317"/>
      <c r="R152" s="317"/>
      <c r="S152" s="317"/>
      <c r="T152" s="318"/>
      <c r="U152" s="316"/>
      <c r="V152" s="317"/>
      <c r="W152" s="317"/>
      <c r="X152" s="317"/>
      <c r="Y152" s="318"/>
      <c r="Z152" s="316"/>
      <c r="AA152" s="317"/>
      <c r="AB152" s="317"/>
      <c r="AC152" s="318"/>
      <c r="AD152" s="316"/>
      <c r="AE152" s="317"/>
      <c r="AF152" s="317"/>
      <c r="AG152" s="318"/>
      <c r="AH152" s="334"/>
      <c r="AI152" s="335"/>
      <c r="AJ152" s="335"/>
      <c r="AK152" s="336"/>
      <c r="AL152" s="334"/>
      <c r="AM152" s="335"/>
      <c r="AN152" s="335"/>
      <c r="AO152" s="336"/>
      <c r="AP152" s="334"/>
      <c r="AQ152" s="335"/>
      <c r="AR152" s="335"/>
      <c r="AS152" s="336"/>
      <c r="AT152" s="8"/>
      <c r="AU152" s="8"/>
    </row>
    <row r="153" spans="1:47" hidden="1" x14ac:dyDescent="0.2">
      <c r="A153" s="309" t="s">
        <v>323</v>
      </c>
      <c r="B153" s="310"/>
      <c r="C153" s="310"/>
      <c r="D153" s="310"/>
      <c r="E153" s="310"/>
      <c r="F153" s="310"/>
      <c r="G153" s="310"/>
      <c r="H153" s="310"/>
      <c r="I153" s="311"/>
      <c r="J153" s="301"/>
      <c r="K153" s="302"/>
      <c r="L153" s="303"/>
      <c r="M153" s="304">
        <v>440</v>
      </c>
      <c r="N153" s="305"/>
      <c r="O153" s="306"/>
      <c r="P153" s="295">
        <f>AL153</f>
        <v>0</v>
      </c>
      <c r="Q153" s="296"/>
      <c r="R153" s="296"/>
      <c r="S153" s="296"/>
      <c r="T153" s="297"/>
      <c r="U153" s="295" t="s">
        <v>49</v>
      </c>
      <c r="V153" s="296"/>
      <c r="W153" s="296"/>
      <c r="X153" s="296"/>
      <c r="Y153" s="297"/>
      <c r="Z153" s="295" t="s">
        <v>49</v>
      </c>
      <c r="AA153" s="296"/>
      <c r="AB153" s="296"/>
      <c r="AC153" s="297"/>
      <c r="AD153" s="295" t="s">
        <v>49</v>
      </c>
      <c r="AE153" s="296"/>
      <c r="AF153" s="296"/>
      <c r="AG153" s="297"/>
      <c r="AH153" s="301" t="s">
        <v>49</v>
      </c>
      <c r="AI153" s="302"/>
      <c r="AJ153" s="302"/>
      <c r="AK153" s="303"/>
      <c r="AL153" s="301"/>
      <c r="AM153" s="302"/>
      <c r="AN153" s="302"/>
      <c r="AO153" s="303"/>
      <c r="AP153" s="301" t="s">
        <v>49</v>
      </c>
      <c r="AQ153" s="302"/>
      <c r="AR153" s="302"/>
      <c r="AS153" s="303"/>
      <c r="AT153" s="8"/>
      <c r="AU153" s="8"/>
    </row>
    <row r="154" spans="1:47" hidden="1" x14ac:dyDescent="0.2">
      <c r="A154" s="343" t="s">
        <v>50</v>
      </c>
      <c r="B154" s="344"/>
      <c r="C154" s="344"/>
      <c r="D154" s="344"/>
      <c r="E154" s="344"/>
      <c r="F154" s="344"/>
      <c r="G154" s="344"/>
      <c r="H154" s="344"/>
      <c r="I154" s="345"/>
      <c r="J154" s="304">
        <v>200</v>
      </c>
      <c r="K154" s="305"/>
      <c r="L154" s="306"/>
      <c r="M154" s="301" t="s">
        <v>49</v>
      </c>
      <c r="N154" s="302"/>
      <c r="O154" s="303"/>
      <c r="P154" s="295">
        <f>SUM(U154:AS154)</f>
        <v>0</v>
      </c>
      <c r="Q154" s="296"/>
      <c r="R154" s="296"/>
      <c r="S154" s="296"/>
      <c r="T154" s="297"/>
      <c r="U154" s="295">
        <f>U155+U164+U169+U172+U177</f>
        <v>0</v>
      </c>
      <c r="V154" s="296"/>
      <c r="W154" s="296"/>
      <c r="X154" s="296"/>
      <c r="Y154" s="297"/>
      <c r="Z154" s="295">
        <f>Z155+Z164+Z169+Z172+Z177</f>
        <v>0</v>
      </c>
      <c r="AA154" s="296"/>
      <c r="AB154" s="296"/>
      <c r="AC154" s="297"/>
      <c r="AD154" s="295">
        <f>AD155+AD164+AD169+AD172+AD177</f>
        <v>0</v>
      </c>
      <c r="AE154" s="296"/>
      <c r="AF154" s="296"/>
      <c r="AG154" s="297"/>
      <c r="AH154" s="295">
        <f>AH155+AH164+AH169+AH172+AH177</f>
        <v>0</v>
      </c>
      <c r="AI154" s="296"/>
      <c r="AJ154" s="296"/>
      <c r="AK154" s="297"/>
      <c r="AL154" s="295">
        <f>AL155+AL164+AL169+AL172+AL177</f>
        <v>0</v>
      </c>
      <c r="AM154" s="296"/>
      <c r="AN154" s="296"/>
      <c r="AO154" s="297"/>
      <c r="AP154" s="295">
        <f>AP155+AP164+AP169+AP172+AP177</f>
        <v>0</v>
      </c>
      <c r="AQ154" s="296"/>
      <c r="AR154" s="296"/>
      <c r="AS154" s="297"/>
      <c r="AT154" s="8"/>
      <c r="AU154" s="8"/>
    </row>
    <row r="155" spans="1:47" hidden="1" x14ac:dyDescent="0.2">
      <c r="A155" s="350" t="s">
        <v>324</v>
      </c>
      <c r="B155" s="351"/>
      <c r="C155" s="351"/>
      <c r="D155" s="351"/>
      <c r="E155" s="351"/>
      <c r="F155" s="351"/>
      <c r="G155" s="351"/>
      <c r="H155" s="351"/>
      <c r="I155" s="352"/>
      <c r="J155" s="325">
        <v>210</v>
      </c>
      <c r="K155" s="326"/>
      <c r="L155" s="327"/>
      <c r="M155" s="325">
        <v>100</v>
      </c>
      <c r="N155" s="326"/>
      <c r="O155" s="327"/>
      <c r="P155" s="313">
        <f t="shared" ref="P155:P180" si="3">SUM(U155:AS155)</f>
        <v>0</v>
      </c>
      <c r="Q155" s="314"/>
      <c r="R155" s="314"/>
      <c r="S155" s="314"/>
      <c r="T155" s="315"/>
      <c r="U155" s="313">
        <f>U157</f>
        <v>0</v>
      </c>
      <c r="V155" s="314"/>
      <c r="W155" s="314"/>
      <c r="X155" s="314"/>
      <c r="Y155" s="315"/>
      <c r="Z155" s="313">
        <f>Z157</f>
        <v>0</v>
      </c>
      <c r="AA155" s="314"/>
      <c r="AB155" s="314"/>
      <c r="AC155" s="315"/>
      <c r="AD155" s="313">
        <f>AD157</f>
        <v>0</v>
      </c>
      <c r="AE155" s="314"/>
      <c r="AF155" s="314"/>
      <c r="AG155" s="315"/>
      <c r="AH155" s="331">
        <f>AH157</f>
        <v>0</v>
      </c>
      <c r="AI155" s="332"/>
      <c r="AJ155" s="332"/>
      <c r="AK155" s="333"/>
      <c r="AL155" s="331">
        <f>AL157</f>
        <v>0</v>
      </c>
      <c r="AM155" s="332"/>
      <c r="AN155" s="332"/>
      <c r="AO155" s="333"/>
      <c r="AP155" s="331">
        <f>AP157</f>
        <v>0</v>
      </c>
      <c r="AQ155" s="332"/>
      <c r="AR155" s="332"/>
      <c r="AS155" s="333"/>
      <c r="AT155" s="8"/>
      <c r="AU155" s="8"/>
    </row>
    <row r="156" spans="1:47" ht="12.75" hidden="1" customHeight="1" x14ac:dyDescent="0.2">
      <c r="A156" s="347" t="s">
        <v>325</v>
      </c>
      <c r="B156" s="348"/>
      <c r="C156" s="348"/>
      <c r="D156" s="348"/>
      <c r="E156" s="348"/>
      <c r="F156" s="348"/>
      <c r="G156" s="348"/>
      <c r="H156" s="348"/>
      <c r="I156" s="349"/>
      <c r="J156" s="328"/>
      <c r="K156" s="329"/>
      <c r="L156" s="330"/>
      <c r="M156" s="328"/>
      <c r="N156" s="329"/>
      <c r="O156" s="330"/>
      <c r="P156" s="316">
        <f t="shared" si="3"/>
        <v>0</v>
      </c>
      <c r="Q156" s="317"/>
      <c r="R156" s="317"/>
      <c r="S156" s="317"/>
      <c r="T156" s="318"/>
      <c r="U156" s="316"/>
      <c r="V156" s="317"/>
      <c r="W156" s="317"/>
      <c r="X156" s="317"/>
      <c r="Y156" s="318"/>
      <c r="Z156" s="316"/>
      <c r="AA156" s="317"/>
      <c r="AB156" s="317"/>
      <c r="AC156" s="318"/>
      <c r="AD156" s="316"/>
      <c r="AE156" s="317"/>
      <c r="AF156" s="317"/>
      <c r="AG156" s="318"/>
      <c r="AH156" s="334"/>
      <c r="AI156" s="335"/>
      <c r="AJ156" s="335"/>
      <c r="AK156" s="336"/>
      <c r="AL156" s="334"/>
      <c r="AM156" s="335"/>
      <c r="AN156" s="335"/>
      <c r="AO156" s="336"/>
      <c r="AP156" s="334"/>
      <c r="AQ156" s="335"/>
      <c r="AR156" s="335"/>
      <c r="AS156" s="336"/>
      <c r="AT156" s="8"/>
      <c r="AU156" s="8"/>
    </row>
    <row r="157" spans="1:47" hidden="1" x14ac:dyDescent="0.2">
      <c r="A157" s="350" t="s">
        <v>326</v>
      </c>
      <c r="B157" s="351"/>
      <c r="C157" s="351"/>
      <c r="D157" s="351"/>
      <c r="E157" s="351"/>
      <c r="F157" s="351"/>
      <c r="G157" s="351"/>
      <c r="H157" s="351"/>
      <c r="I157" s="352"/>
      <c r="J157" s="325">
        <v>211</v>
      </c>
      <c r="K157" s="326"/>
      <c r="L157" s="327"/>
      <c r="M157" s="325">
        <v>110</v>
      </c>
      <c r="N157" s="326"/>
      <c r="O157" s="327"/>
      <c r="P157" s="313">
        <f t="shared" si="3"/>
        <v>0</v>
      </c>
      <c r="Q157" s="314"/>
      <c r="R157" s="314"/>
      <c r="S157" s="314"/>
      <c r="T157" s="315"/>
      <c r="U157" s="313">
        <f>SUM(U159:Y163)</f>
        <v>0</v>
      </c>
      <c r="V157" s="314"/>
      <c r="W157" s="314"/>
      <c r="X157" s="314"/>
      <c r="Y157" s="315"/>
      <c r="Z157" s="313">
        <f>SUM(Z159:AC163)</f>
        <v>0</v>
      </c>
      <c r="AA157" s="314"/>
      <c r="AB157" s="314"/>
      <c r="AC157" s="315"/>
      <c r="AD157" s="313">
        <f>SUM(AD159:AG163)</f>
        <v>0</v>
      </c>
      <c r="AE157" s="314"/>
      <c r="AF157" s="314"/>
      <c r="AG157" s="315"/>
      <c r="AH157" s="331">
        <f>SUM(AH159:AK163)</f>
        <v>0</v>
      </c>
      <c r="AI157" s="332"/>
      <c r="AJ157" s="332"/>
      <c r="AK157" s="333"/>
      <c r="AL157" s="331">
        <f>SUM(AL159:AO163)</f>
        <v>0</v>
      </c>
      <c r="AM157" s="332"/>
      <c r="AN157" s="332"/>
      <c r="AO157" s="333"/>
      <c r="AP157" s="331">
        <f>SUM(AP159:AS163)</f>
        <v>0</v>
      </c>
      <c r="AQ157" s="332"/>
      <c r="AR157" s="332"/>
      <c r="AS157" s="333"/>
      <c r="AT157" s="8"/>
      <c r="AU157" s="8"/>
    </row>
    <row r="158" spans="1:47" ht="25.5" hidden="1" customHeight="1" x14ac:dyDescent="0.2">
      <c r="A158" s="347" t="s">
        <v>327</v>
      </c>
      <c r="B158" s="348"/>
      <c r="C158" s="348"/>
      <c r="D158" s="348"/>
      <c r="E158" s="348"/>
      <c r="F158" s="348"/>
      <c r="G158" s="348"/>
      <c r="H158" s="348"/>
      <c r="I158" s="349"/>
      <c r="J158" s="328"/>
      <c r="K158" s="329"/>
      <c r="L158" s="330"/>
      <c r="M158" s="328"/>
      <c r="N158" s="329"/>
      <c r="O158" s="330"/>
      <c r="P158" s="316">
        <f t="shared" si="3"/>
        <v>0</v>
      </c>
      <c r="Q158" s="317"/>
      <c r="R158" s="317"/>
      <c r="S158" s="317"/>
      <c r="T158" s="318"/>
      <c r="U158" s="316"/>
      <c r="V158" s="317"/>
      <c r="W158" s="317"/>
      <c r="X158" s="317"/>
      <c r="Y158" s="318"/>
      <c r="Z158" s="316"/>
      <c r="AA158" s="317"/>
      <c r="AB158" s="317"/>
      <c r="AC158" s="318"/>
      <c r="AD158" s="316"/>
      <c r="AE158" s="317"/>
      <c r="AF158" s="317"/>
      <c r="AG158" s="318"/>
      <c r="AH158" s="334"/>
      <c r="AI158" s="335"/>
      <c r="AJ158" s="335"/>
      <c r="AK158" s="336"/>
      <c r="AL158" s="334"/>
      <c r="AM158" s="335"/>
      <c r="AN158" s="335"/>
      <c r="AO158" s="336"/>
      <c r="AP158" s="334"/>
      <c r="AQ158" s="335"/>
      <c r="AR158" s="335"/>
      <c r="AS158" s="336"/>
      <c r="AT158" s="8"/>
      <c r="AU158" s="8"/>
    </row>
    <row r="159" spans="1:47" hidden="1" x14ac:dyDescent="0.2">
      <c r="A159" s="350" t="s">
        <v>328</v>
      </c>
      <c r="B159" s="351"/>
      <c r="C159" s="351"/>
      <c r="D159" s="351"/>
      <c r="E159" s="351"/>
      <c r="F159" s="351"/>
      <c r="G159" s="351"/>
      <c r="H159" s="351"/>
      <c r="I159" s="352"/>
      <c r="J159" s="331"/>
      <c r="K159" s="332"/>
      <c r="L159" s="333"/>
      <c r="M159" s="325">
        <v>111</v>
      </c>
      <c r="N159" s="326"/>
      <c r="O159" s="327"/>
      <c r="P159" s="313">
        <f t="shared" si="3"/>
        <v>0</v>
      </c>
      <c r="Q159" s="314"/>
      <c r="R159" s="314"/>
      <c r="S159" s="314"/>
      <c r="T159" s="315"/>
      <c r="U159" s="319"/>
      <c r="V159" s="320"/>
      <c r="W159" s="320"/>
      <c r="X159" s="320"/>
      <c r="Y159" s="321"/>
      <c r="Z159" s="313"/>
      <c r="AA159" s="314"/>
      <c r="AB159" s="314"/>
      <c r="AC159" s="315"/>
      <c r="AD159" s="313"/>
      <c r="AE159" s="314"/>
      <c r="AF159" s="314"/>
      <c r="AG159" s="315"/>
      <c r="AH159" s="313"/>
      <c r="AI159" s="314"/>
      <c r="AJ159" s="314"/>
      <c r="AK159" s="315"/>
      <c r="AL159" s="331"/>
      <c r="AM159" s="332"/>
      <c r="AN159" s="332"/>
      <c r="AO159" s="333"/>
      <c r="AP159" s="331"/>
      <c r="AQ159" s="332"/>
      <c r="AR159" s="332"/>
      <c r="AS159" s="333"/>
      <c r="AT159" s="8"/>
      <c r="AU159" s="8"/>
    </row>
    <row r="160" spans="1:47" ht="12.75" hidden="1" customHeight="1" x14ac:dyDescent="0.2">
      <c r="A160" s="347" t="s">
        <v>329</v>
      </c>
      <c r="B160" s="348"/>
      <c r="C160" s="348"/>
      <c r="D160" s="348"/>
      <c r="E160" s="348"/>
      <c r="F160" s="348"/>
      <c r="G160" s="348"/>
      <c r="H160" s="348"/>
      <c r="I160" s="349"/>
      <c r="J160" s="334"/>
      <c r="K160" s="335"/>
      <c r="L160" s="336"/>
      <c r="M160" s="328"/>
      <c r="N160" s="329"/>
      <c r="O160" s="330"/>
      <c r="P160" s="316">
        <f t="shared" si="3"/>
        <v>0</v>
      </c>
      <c r="Q160" s="317"/>
      <c r="R160" s="317"/>
      <c r="S160" s="317"/>
      <c r="T160" s="318"/>
      <c r="U160" s="322"/>
      <c r="V160" s="323"/>
      <c r="W160" s="323"/>
      <c r="X160" s="323"/>
      <c r="Y160" s="324"/>
      <c r="Z160" s="316"/>
      <c r="AA160" s="317"/>
      <c r="AB160" s="317"/>
      <c r="AC160" s="318"/>
      <c r="AD160" s="316"/>
      <c r="AE160" s="317"/>
      <c r="AF160" s="317"/>
      <c r="AG160" s="318"/>
      <c r="AH160" s="316"/>
      <c r="AI160" s="317"/>
      <c r="AJ160" s="317"/>
      <c r="AK160" s="318"/>
      <c r="AL160" s="334"/>
      <c r="AM160" s="335"/>
      <c r="AN160" s="335"/>
      <c r="AO160" s="336"/>
      <c r="AP160" s="334"/>
      <c r="AQ160" s="335"/>
      <c r="AR160" s="335"/>
      <c r="AS160" s="336"/>
      <c r="AT160" s="8"/>
      <c r="AU160" s="8"/>
    </row>
    <row r="161" spans="1:47" ht="25.5" hidden="1" customHeight="1" x14ac:dyDescent="0.2">
      <c r="A161" s="309" t="s">
        <v>330</v>
      </c>
      <c r="B161" s="310"/>
      <c r="C161" s="310"/>
      <c r="D161" s="310"/>
      <c r="E161" s="310"/>
      <c r="F161" s="310"/>
      <c r="G161" s="310"/>
      <c r="H161" s="310"/>
      <c r="I161" s="311"/>
      <c r="J161" s="301"/>
      <c r="K161" s="302"/>
      <c r="L161" s="303"/>
      <c r="M161" s="304">
        <v>112</v>
      </c>
      <c r="N161" s="305"/>
      <c r="O161" s="306"/>
      <c r="P161" s="295">
        <f t="shared" si="3"/>
        <v>0</v>
      </c>
      <c r="Q161" s="296"/>
      <c r="R161" s="296"/>
      <c r="S161" s="296"/>
      <c r="T161" s="297"/>
      <c r="U161" s="295"/>
      <c r="V161" s="296"/>
      <c r="W161" s="296"/>
      <c r="X161" s="296"/>
      <c r="Y161" s="297"/>
      <c r="Z161" s="295"/>
      <c r="AA161" s="296"/>
      <c r="AB161" s="296"/>
      <c r="AC161" s="297"/>
      <c r="AD161" s="295"/>
      <c r="AE161" s="296"/>
      <c r="AF161" s="296"/>
      <c r="AG161" s="297"/>
      <c r="AH161" s="295"/>
      <c r="AI161" s="296"/>
      <c r="AJ161" s="296"/>
      <c r="AK161" s="297"/>
      <c r="AL161" s="295"/>
      <c r="AM161" s="296"/>
      <c r="AN161" s="296"/>
      <c r="AO161" s="297"/>
      <c r="AP161" s="295"/>
      <c r="AQ161" s="296"/>
      <c r="AR161" s="296"/>
      <c r="AS161" s="297"/>
      <c r="AT161" s="8"/>
      <c r="AU161" s="8"/>
    </row>
    <row r="162" spans="1:47" ht="51" hidden="1" customHeight="1" x14ac:dyDescent="0.2">
      <c r="A162" s="309" t="s">
        <v>331</v>
      </c>
      <c r="B162" s="310"/>
      <c r="C162" s="310"/>
      <c r="D162" s="310"/>
      <c r="E162" s="310"/>
      <c r="F162" s="310"/>
      <c r="G162" s="310"/>
      <c r="H162" s="310"/>
      <c r="I162" s="311"/>
      <c r="J162" s="301"/>
      <c r="K162" s="302"/>
      <c r="L162" s="303"/>
      <c r="M162" s="304">
        <v>113</v>
      </c>
      <c r="N162" s="305"/>
      <c r="O162" s="306"/>
      <c r="P162" s="295">
        <f t="shared" si="3"/>
        <v>0</v>
      </c>
      <c r="Q162" s="296"/>
      <c r="R162" s="296"/>
      <c r="S162" s="296"/>
      <c r="T162" s="297"/>
      <c r="U162" s="295"/>
      <c r="V162" s="296"/>
      <c r="W162" s="296"/>
      <c r="X162" s="296"/>
      <c r="Y162" s="297"/>
      <c r="Z162" s="295"/>
      <c r="AA162" s="296"/>
      <c r="AB162" s="296"/>
      <c r="AC162" s="297"/>
      <c r="AD162" s="295"/>
      <c r="AE162" s="296"/>
      <c r="AF162" s="296"/>
      <c r="AG162" s="297"/>
      <c r="AH162" s="295"/>
      <c r="AI162" s="296"/>
      <c r="AJ162" s="296"/>
      <c r="AK162" s="297"/>
      <c r="AL162" s="295"/>
      <c r="AM162" s="296"/>
      <c r="AN162" s="296"/>
      <c r="AO162" s="297"/>
      <c r="AP162" s="295"/>
      <c r="AQ162" s="296"/>
      <c r="AR162" s="296"/>
      <c r="AS162" s="297"/>
      <c r="AT162" s="8"/>
      <c r="AU162" s="8"/>
    </row>
    <row r="163" spans="1:47" ht="51" hidden="1" customHeight="1" x14ac:dyDescent="0.2">
      <c r="A163" s="309" t="s">
        <v>332</v>
      </c>
      <c r="B163" s="310"/>
      <c r="C163" s="310"/>
      <c r="D163" s="310"/>
      <c r="E163" s="310"/>
      <c r="F163" s="310"/>
      <c r="G163" s="310"/>
      <c r="H163" s="310"/>
      <c r="I163" s="311"/>
      <c r="J163" s="301"/>
      <c r="K163" s="302"/>
      <c r="L163" s="303"/>
      <c r="M163" s="304">
        <v>119</v>
      </c>
      <c r="N163" s="305"/>
      <c r="O163" s="306"/>
      <c r="P163" s="295">
        <f t="shared" si="3"/>
        <v>0</v>
      </c>
      <c r="Q163" s="296"/>
      <c r="R163" s="296"/>
      <c r="S163" s="296"/>
      <c r="T163" s="297"/>
      <c r="U163" s="295"/>
      <c r="V163" s="296"/>
      <c r="W163" s="296"/>
      <c r="X163" s="296"/>
      <c r="Y163" s="297"/>
      <c r="Z163" s="295"/>
      <c r="AA163" s="296"/>
      <c r="AB163" s="296"/>
      <c r="AC163" s="297"/>
      <c r="AD163" s="295"/>
      <c r="AE163" s="296"/>
      <c r="AF163" s="296"/>
      <c r="AG163" s="297"/>
      <c r="AH163" s="295"/>
      <c r="AI163" s="296"/>
      <c r="AJ163" s="296"/>
      <c r="AK163" s="297"/>
      <c r="AL163" s="295"/>
      <c r="AM163" s="296"/>
      <c r="AN163" s="296"/>
      <c r="AO163" s="297"/>
      <c r="AP163" s="295"/>
      <c r="AQ163" s="296"/>
      <c r="AR163" s="296"/>
      <c r="AS163" s="297"/>
      <c r="AT163" s="8"/>
      <c r="AU163" s="8"/>
    </row>
    <row r="164" spans="1:47" ht="25.5" hidden="1" customHeight="1" x14ac:dyDescent="0.2">
      <c r="A164" s="309" t="s">
        <v>333</v>
      </c>
      <c r="B164" s="310"/>
      <c r="C164" s="310"/>
      <c r="D164" s="310"/>
      <c r="E164" s="310"/>
      <c r="F164" s="310"/>
      <c r="G164" s="310"/>
      <c r="H164" s="310"/>
      <c r="I164" s="311"/>
      <c r="J164" s="304">
        <v>220</v>
      </c>
      <c r="K164" s="305"/>
      <c r="L164" s="306"/>
      <c r="M164" s="304">
        <v>300</v>
      </c>
      <c r="N164" s="305"/>
      <c r="O164" s="306"/>
      <c r="P164" s="295">
        <f t="shared" si="3"/>
        <v>0</v>
      </c>
      <c r="Q164" s="296"/>
      <c r="R164" s="296"/>
      <c r="S164" s="296"/>
      <c r="T164" s="297"/>
      <c r="U164" s="295">
        <f>SUM(U165:Y168)</f>
        <v>0</v>
      </c>
      <c r="V164" s="296"/>
      <c r="W164" s="296"/>
      <c r="X164" s="296"/>
      <c r="Y164" s="297"/>
      <c r="Z164" s="295">
        <f>SUM(Z165:AC168)</f>
        <v>0</v>
      </c>
      <c r="AA164" s="296"/>
      <c r="AB164" s="296"/>
      <c r="AC164" s="297"/>
      <c r="AD164" s="295">
        <f>SUM(AD165:AG168)</f>
        <v>0</v>
      </c>
      <c r="AE164" s="296"/>
      <c r="AF164" s="296"/>
      <c r="AG164" s="297"/>
      <c r="AH164" s="301">
        <f>SUM(AH165:AK168)</f>
        <v>0</v>
      </c>
      <c r="AI164" s="302"/>
      <c r="AJ164" s="302"/>
      <c r="AK164" s="303"/>
      <c r="AL164" s="301">
        <f>SUM(AL165:AO168)</f>
        <v>0</v>
      </c>
      <c r="AM164" s="302"/>
      <c r="AN164" s="302"/>
      <c r="AO164" s="303"/>
      <c r="AP164" s="301">
        <f>SUM(AP165:AS168)</f>
        <v>0</v>
      </c>
      <c r="AQ164" s="302"/>
      <c r="AR164" s="302"/>
      <c r="AS164" s="303"/>
      <c r="AT164" s="8"/>
      <c r="AU164" s="8"/>
    </row>
    <row r="165" spans="1:47" hidden="1" x14ac:dyDescent="0.2">
      <c r="A165" s="350" t="s">
        <v>334</v>
      </c>
      <c r="B165" s="351"/>
      <c r="C165" s="351"/>
      <c r="D165" s="351"/>
      <c r="E165" s="351"/>
      <c r="F165" s="351"/>
      <c r="G165" s="351"/>
      <c r="H165" s="351"/>
      <c r="I165" s="352"/>
      <c r="J165" s="331"/>
      <c r="K165" s="332"/>
      <c r="L165" s="333"/>
      <c r="M165" s="325">
        <v>321</v>
      </c>
      <c r="N165" s="326"/>
      <c r="O165" s="327"/>
      <c r="P165" s="313">
        <f t="shared" si="3"/>
        <v>0</v>
      </c>
      <c r="Q165" s="314"/>
      <c r="R165" s="314"/>
      <c r="S165" s="314"/>
      <c r="T165" s="315"/>
      <c r="U165" s="319"/>
      <c r="V165" s="320"/>
      <c r="W165" s="320"/>
      <c r="X165" s="320"/>
      <c r="Y165" s="321"/>
      <c r="Z165" s="313"/>
      <c r="AA165" s="314"/>
      <c r="AB165" s="314"/>
      <c r="AC165" s="315"/>
      <c r="AD165" s="313"/>
      <c r="AE165" s="314"/>
      <c r="AF165" s="314"/>
      <c r="AG165" s="315"/>
      <c r="AH165" s="313"/>
      <c r="AI165" s="314"/>
      <c r="AJ165" s="314"/>
      <c r="AK165" s="315"/>
      <c r="AL165" s="331"/>
      <c r="AM165" s="332"/>
      <c r="AN165" s="332"/>
      <c r="AO165" s="333"/>
      <c r="AP165" s="331"/>
      <c r="AQ165" s="332"/>
      <c r="AR165" s="332"/>
      <c r="AS165" s="333"/>
      <c r="AT165" s="8"/>
      <c r="AU165" s="8"/>
    </row>
    <row r="166" spans="1:47" ht="38.25" hidden="1" customHeight="1" x14ac:dyDescent="0.2">
      <c r="A166" s="347" t="s">
        <v>335</v>
      </c>
      <c r="B166" s="348"/>
      <c r="C166" s="348"/>
      <c r="D166" s="348"/>
      <c r="E166" s="348"/>
      <c r="F166" s="348"/>
      <c r="G166" s="348"/>
      <c r="H166" s="348"/>
      <c r="I166" s="349"/>
      <c r="J166" s="334"/>
      <c r="K166" s="335"/>
      <c r="L166" s="336"/>
      <c r="M166" s="328"/>
      <c r="N166" s="329"/>
      <c r="O166" s="330"/>
      <c r="P166" s="316">
        <f t="shared" si="3"/>
        <v>0</v>
      </c>
      <c r="Q166" s="317"/>
      <c r="R166" s="317"/>
      <c r="S166" s="317"/>
      <c r="T166" s="318"/>
      <c r="U166" s="322"/>
      <c r="V166" s="323"/>
      <c r="W166" s="323"/>
      <c r="X166" s="323"/>
      <c r="Y166" s="324"/>
      <c r="Z166" s="316"/>
      <c r="AA166" s="317"/>
      <c r="AB166" s="317"/>
      <c r="AC166" s="318"/>
      <c r="AD166" s="316"/>
      <c r="AE166" s="317"/>
      <c r="AF166" s="317"/>
      <c r="AG166" s="318"/>
      <c r="AH166" s="316"/>
      <c r="AI166" s="317"/>
      <c r="AJ166" s="317"/>
      <c r="AK166" s="318"/>
      <c r="AL166" s="334"/>
      <c r="AM166" s="335"/>
      <c r="AN166" s="335"/>
      <c r="AO166" s="336"/>
      <c r="AP166" s="334"/>
      <c r="AQ166" s="335"/>
      <c r="AR166" s="335"/>
      <c r="AS166" s="336"/>
      <c r="AT166" s="8"/>
      <c r="AU166" s="8"/>
    </row>
    <row r="167" spans="1:47" hidden="1" x14ac:dyDescent="0.2">
      <c r="A167" s="309" t="s">
        <v>336</v>
      </c>
      <c r="B167" s="310"/>
      <c r="C167" s="310"/>
      <c r="D167" s="310"/>
      <c r="E167" s="310"/>
      <c r="F167" s="310"/>
      <c r="G167" s="310"/>
      <c r="H167" s="310"/>
      <c r="I167" s="311"/>
      <c r="J167" s="301"/>
      <c r="K167" s="302"/>
      <c r="L167" s="303"/>
      <c r="M167" s="304">
        <v>340</v>
      </c>
      <c r="N167" s="305"/>
      <c r="O167" s="306"/>
      <c r="P167" s="295">
        <f t="shared" si="3"/>
        <v>0</v>
      </c>
      <c r="Q167" s="296"/>
      <c r="R167" s="296"/>
      <c r="S167" s="296"/>
      <c r="T167" s="297"/>
      <c r="U167" s="353"/>
      <c r="V167" s="354"/>
      <c r="W167" s="354"/>
      <c r="X167" s="354"/>
      <c r="Y167" s="355"/>
      <c r="Z167" s="295"/>
      <c r="AA167" s="296"/>
      <c r="AB167" s="296"/>
      <c r="AC167" s="297"/>
      <c r="AD167" s="295"/>
      <c r="AE167" s="296"/>
      <c r="AF167" s="296"/>
      <c r="AG167" s="297"/>
      <c r="AH167" s="295"/>
      <c r="AI167" s="296"/>
      <c r="AJ167" s="296"/>
      <c r="AK167" s="297"/>
      <c r="AL167" s="301"/>
      <c r="AM167" s="302"/>
      <c r="AN167" s="302"/>
      <c r="AO167" s="303"/>
      <c r="AP167" s="301"/>
      <c r="AQ167" s="302"/>
      <c r="AR167" s="302"/>
      <c r="AS167" s="303"/>
      <c r="AT167" s="8"/>
      <c r="AU167" s="8"/>
    </row>
    <row r="168" spans="1:47" hidden="1" x14ac:dyDescent="0.2">
      <c r="A168" s="309" t="s">
        <v>337</v>
      </c>
      <c r="B168" s="310"/>
      <c r="C168" s="310"/>
      <c r="D168" s="310"/>
      <c r="E168" s="310"/>
      <c r="F168" s="310"/>
      <c r="G168" s="310"/>
      <c r="H168" s="310"/>
      <c r="I168" s="311"/>
      <c r="J168" s="301"/>
      <c r="K168" s="302"/>
      <c r="L168" s="303"/>
      <c r="M168" s="304">
        <v>350</v>
      </c>
      <c r="N168" s="305"/>
      <c r="O168" s="306"/>
      <c r="P168" s="295">
        <f t="shared" si="3"/>
        <v>0</v>
      </c>
      <c r="Q168" s="296"/>
      <c r="R168" s="296"/>
      <c r="S168" s="296"/>
      <c r="T168" s="297"/>
      <c r="U168" s="353"/>
      <c r="V168" s="354"/>
      <c r="W168" s="354"/>
      <c r="X168" s="354"/>
      <c r="Y168" s="355"/>
      <c r="Z168" s="295"/>
      <c r="AA168" s="296"/>
      <c r="AB168" s="296"/>
      <c r="AC168" s="297"/>
      <c r="AD168" s="295"/>
      <c r="AE168" s="296"/>
      <c r="AF168" s="296"/>
      <c r="AG168" s="297"/>
      <c r="AH168" s="295"/>
      <c r="AI168" s="296"/>
      <c r="AJ168" s="296"/>
      <c r="AK168" s="297"/>
      <c r="AL168" s="301"/>
      <c r="AM168" s="302"/>
      <c r="AN168" s="302"/>
      <c r="AO168" s="303"/>
      <c r="AP168" s="301"/>
      <c r="AQ168" s="302"/>
      <c r="AR168" s="302"/>
      <c r="AS168" s="303"/>
      <c r="AT168" s="8"/>
      <c r="AU168" s="8"/>
    </row>
    <row r="169" spans="1:47" hidden="1" x14ac:dyDescent="0.2">
      <c r="A169" s="309" t="s">
        <v>338</v>
      </c>
      <c r="B169" s="310"/>
      <c r="C169" s="310"/>
      <c r="D169" s="310"/>
      <c r="E169" s="310"/>
      <c r="F169" s="310"/>
      <c r="G169" s="310"/>
      <c r="H169" s="310"/>
      <c r="I169" s="311"/>
      <c r="J169" s="301"/>
      <c r="K169" s="302"/>
      <c r="L169" s="303"/>
      <c r="M169" s="304">
        <v>830</v>
      </c>
      <c r="N169" s="305"/>
      <c r="O169" s="306"/>
      <c r="P169" s="295">
        <f t="shared" si="3"/>
        <v>0</v>
      </c>
      <c r="Q169" s="296"/>
      <c r="R169" s="296"/>
      <c r="S169" s="296"/>
      <c r="T169" s="297"/>
      <c r="U169" s="295">
        <f>U170</f>
        <v>0</v>
      </c>
      <c r="V169" s="296"/>
      <c r="W169" s="296"/>
      <c r="X169" s="296"/>
      <c r="Y169" s="297"/>
      <c r="Z169" s="295">
        <f>Z170</f>
        <v>0</v>
      </c>
      <c r="AA169" s="296"/>
      <c r="AB169" s="296"/>
      <c r="AC169" s="297"/>
      <c r="AD169" s="295">
        <f>AD170</f>
        <v>0</v>
      </c>
      <c r="AE169" s="296"/>
      <c r="AF169" s="296"/>
      <c r="AG169" s="297"/>
      <c r="AH169" s="295">
        <f>AH170</f>
        <v>0</v>
      </c>
      <c r="AI169" s="296"/>
      <c r="AJ169" s="296"/>
      <c r="AK169" s="297"/>
      <c r="AL169" s="295">
        <f>AL170</f>
        <v>0</v>
      </c>
      <c r="AM169" s="296"/>
      <c r="AN169" s="296"/>
      <c r="AO169" s="297"/>
      <c r="AP169" s="295">
        <f>AP170</f>
        <v>0</v>
      </c>
      <c r="AQ169" s="296"/>
      <c r="AR169" s="296"/>
      <c r="AS169" s="297"/>
      <c r="AT169" s="8"/>
      <c r="AU169" s="8"/>
    </row>
    <row r="170" spans="1:47" hidden="1" x14ac:dyDescent="0.2">
      <c r="A170" s="350" t="s">
        <v>339</v>
      </c>
      <c r="B170" s="351"/>
      <c r="C170" s="351"/>
      <c r="D170" s="351"/>
      <c r="E170" s="351"/>
      <c r="F170" s="351"/>
      <c r="G170" s="351"/>
      <c r="H170" s="351"/>
      <c r="I170" s="352"/>
      <c r="J170" s="331"/>
      <c r="K170" s="332"/>
      <c r="L170" s="333"/>
      <c r="M170" s="325">
        <v>831</v>
      </c>
      <c r="N170" s="326"/>
      <c r="O170" s="327"/>
      <c r="P170" s="313">
        <f t="shared" si="3"/>
        <v>0</v>
      </c>
      <c r="Q170" s="314"/>
      <c r="R170" s="314"/>
      <c r="S170" s="314"/>
      <c r="T170" s="315"/>
      <c r="U170" s="319"/>
      <c r="V170" s="320"/>
      <c r="W170" s="320"/>
      <c r="X170" s="320"/>
      <c r="Y170" s="321"/>
      <c r="Z170" s="313"/>
      <c r="AA170" s="314"/>
      <c r="AB170" s="314"/>
      <c r="AC170" s="315"/>
      <c r="AD170" s="313"/>
      <c r="AE170" s="314"/>
      <c r="AF170" s="314"/>
      <c r="AG170" s="315"/>
      <c r="AH170" s="313"/>
      <c r="AI170" s="314"/>
      <c r="AJ170" s="314"/>
      <c r="AK170" s="315"/>
      <c r="AL170" s="331"/>
      <c r="AM170" s="332"/>
      <c r="AN170" s="332"/>
      <c r="AO170" s="333"/>
      <c r="AP170" s="331"/>
      <c r="AQ170" s="332"/>
      <c r="AR170" s="332"/>
      <c r="AS170" s="333"/>
      <c r="AT170" s="8"/>
      <c r="AU170" s="8"/>
    </row>
    <row r="171" spans="1:47" ht="114" hidden="1" customHeight="1" x14ac:dyDescent="0.2">
      <c r="A171" s="347" t="s">
        <v>340</v>
      </c>
      <c r="B171" s="348"/>
      <c r="C171" s="348"/>
      <c r="D171" s="348"/>
      <c r="E171" s="348"/>
      <c r="F171" s="348"/>
      <c r="G171" s="348"/>
      <c r="H171" s="348"/>
      <c r="I171" s="349"/>
      <c r="J171" s="334"/>
      <c r="K171" s="335"/>
      <c r="L171" s="336"/>
      <c r="M171" s="328"/>
      <c r="N171" s="329"/>
      <c r="O171" s="330"/>
      <c r="P171" s="316">
        <f t="shared" si="3"/>
        <v>0</v>
      </c>
      <c r="Q171" s="317"/>
      <c r="R171" s="317"/>
      <c r="S171" s="317"/>
      <c r="T171" s="318"/>
      <c r="U171" s="322"/>
      <c r="V171" s="323"/>
      <c r="W171" s="323"/>
      <c r="X171" s="323"/>
      <c r="Y171" s="324"/>
      <c r="Z171" s="316"/>
      <c r="AA171" s="317"/>
      <c r="AB171" s="317"/>
      <c r="AC171" s="318"/>
      <c r="AD171" s="316"/>
      <c r="AE171" s="317"/>
      <c r="AF171" s="317"/>
      <c r="AG171" s="318"/>
      <c r="AH171" s="316"/>
      <c r="AI171" s="317"/>
      <c r="AJ171" s="317"/>
      <c r="AK171" s="318"/>
      <c r="AL171" s="334"/>
      <c r="AM171" s="335"/>
      <c r="AN171" s="335"/>
      <c r="AO171" s="336"/>
      <c r="AP171" s="334"/>
      <c r="AQ171" s="335"/>
      <c r="AR171" s="335"/>
      <c r="AS171" s="336"/>
      <c r="AT171" s="8"/>
      <c r="AU171" s="8"/>
    </row>
    <row r="172" spans="1:47" ht="27" hidden="1" customHeight="1" x14ac:dyDescent="0.2">
      <c r="A172" s="309" t="s">
        <v>341</v>
      </c>
      <c r="B172" s="310"/>
      <c r="C172" s="310"/>
      <c r="D172" s="310"/>
      <c r="E172" s="310"/>
      <c r="F172" s="310"/>
      <c r="G172" s="310"/>
      <c r="H172" s="310"/>
      <c r="I172" s="311"/>
      <c r="J172" s="304">
        <v>230</v>
      </c>
      <c r="K172" s="305"/>
      <c r="L172" s="306"/>
      <c r="M172" s="304">
        <v>850</v>
      </c>
      <c r="N172" s="305"/>
      <c r="O172" s="306"/>
      <c r="P172" s="295">
        <f t="shared" si="3"/>
        <v>0</v>
      </c>
      <c r="Q172" s="296"/>
      <c r="R172" s="296"/>
      <c r="S172" s="296"/>
      <c r="T172" s="297"/>
      <c r="U172" s="295">
        <f>SUM(U173:Y176)</f>
        <v>0</v>
      </c>
      <c r="V172" s="296"/>
      <c r="W172" s="296"/>
      <c r="X172" s="296"/>
      <c r="Y172" s="297"/>
      <c r="Z172" s="295">
        <f>SUM(Z173:AC176)</f>
        <v>0</v>
      </c>
      <c r="AA172" s="296"/>
      <c r="AB172" s="296"/>
      <c r="AC172" s="297"/>
      <c r="AD172" s="295">
        <f>SUM(AD173:AG176)</f>
        <v>0</v>
      </c>
      <c r="AE172" s="296"/>
      <c r="AF172" s="296"/>
      <c r="AG172" s="297"/>
      <c r="AH172" s="301">
        <f>SUM(AH173:AK176)</f>
        <v>0</v>
      </c>
      <c r="AI172" s="302"/>
      <c r="AJ172" s="302"/>
      <c r="AK172" s="303"/>
      <c r="AL172" s="301">
        <f>SUM(AL173:AO176)</f>
        <v>0</v>
      </c>
      <c r="AM172" s="302"/>
      <c r="AN172" s="302"/>
      <c r="AO172" s="303"/>
      <c r="AP172" s="301">
        <f>SUM(AP173:AS176)</f>
        <v>0</v>
      </c>
      <c r="AQ172" s="302"/>
      <c r="AR172" s="302"/>
      <c r="AS172" s="303"/>
      <c r="AT172" s="8"/>
      <c r="AU172" s="8"/>
    </row>
    <row r="173" spans="1:47" hidden="1" x14ac:dyDescent="0.2">
      <c r="A173" s="350" t="s">
        <v>339</v>
      </c>
      <c r="B173" s="351"/>
      <c r="C173" s="351"/>
      <c r="D173" s="351"/>
      <c r="E173" s="351"/>
      <c r="F173" s="351"/>
      <c r="G173" s="351"/>
      <c r="H173" s="351"/>
      <c r="I173" s="352"/>
      <c r="J173" s="331"/>
      <c r="K173" s="332"/>
      <c r="L173" s="333"/>
      <c r="M173" s="325">
        <v>851</v>
      </c>
      <c r="N173" s="326"/>
      <c r="O173" s="327"/>
      <c r="P173" s="313">
        <f t="shared" si="3"/>
        <v>0</v>
      </c>
      <c r="Q173" s="314"/>
      <c r="R173" s="314"/>
      <c r="S173" s="314"/>
      <c r="T173" s="315"/>
      <c r="U173" s="319"/>
      <c r="V173" s="320"/>
      <c r="W173" s="320"/>
      <c r="X173" s="320"/>
      <c r="Y173" s="321"/>
      <c r="Z173" s="313"/>
      <c r="AA173" s="314"/>
      <c r="AB173" s="314"/>
      <c r="AC173" s="315"/>
      <c r="AD173" s="313"/>
      <c r="AE173" s="314"/>
      <c r="AF173" s="314"/>
      <c r="AG173" s="315"/>
      <c r="AH173" s="313"/>
      <c r="AI173" s="314"/>
      <c r="AJ173" s="314"/>
      <c r="AK173" s="315"/>
      <c r="AL173" s="331"/>
      <c r="AM173" s="332"/>
      <c r="AN173" s="332"/>
      <c r="AO173" s="333"/>
      <c r="AP173" s="331"/>
      <c r="AQ173" s="332"/>
      <c r="AR173" s="332"/>
      <c r="AS173" s="333"/>
      <c r="AT173" s="8"/>
      <c r="AU173" s="8"/>
    </row>
    <row r="174" spans="1:47" ht="25.5" hidden="1" customHeight="1" x14ac:dyDescent="0.2">
      <c r="A174" s="347" t="s">
        <v>342</v>
      </c>
      <c r="B174" s="348"/>
      <c r="C174" s="348"/>
      <c r="D174" s="348"/>
      <c r="E174" s="348"/>
      <c r="F174" s="348"/>
      <c r="G174" s="348"/>
      <c r="H174" s="348"/>
      <c r="I174" s="349"/>
      <c r="J174" s="334"/>
      <c r="K174" s="335"/>
      <c r="L174" s="336"/>
      <c r="M174" s="328"/>
      <c r="N174" s="329"/>
      <c r="O174" s="330"/>
      <c r="P174" s="316">
        <f t="shared" si="3"/>
        <v>0</v>
      </c>
      <c r="Q174" s="317"/>
      <c r="R174" s="317"/>
      <c r="S174" s="317"/>
      <c r="T174" s="318"/>
      <c r="U174" s="322"/>
      <c r="V174" s="323"/>
      <c r="W174" s="323"/>
      <c r="X174" s="323"/>
      <c r="Y174" s="324"/>
      <c r="Z174" s="316"/>
      <c r="AA174" s="317"/>
      <c r="AB174" s="317"/>
      <c r="AC174" s="318"/>
      <c r="AD174" s="316"/>
      <c r="AE174" s="317"/>
      <c r="AF174" s="317"/>
      <c r="AG174" s="318"/>
      <c r="AH174" s="316"/>
      <c r="AI174" s="317"/>
      <c r="AJ174" s="317"/>
      <c r="AK174" s="318"/>
      <c r="AL174" s="334"/>
      <c r="AM174" s="335"/>
      <c r="AN174" s="335"/>
      <c r="AO174" s="336"/>
      <c r="AP174" s="334"/>
      <c r="AQ174" s="335"/>
      <c r="AR174" s="335"/>
      <c r="AS174" s="336"/>
      <c r="AT174" s="8"/>
      <c r="AU174" s="8"/>
    </row>
    <row r="175" spans="1:47" hidden="1" x14ac:dyDescent="0.2">
      <c r="A175" s="309" t="s">
        <v>343</v>
      </c>
      <c r="B175" s="310"/>
      <c r="C175" s="310"/>
      <c r="D175" s="310"/>
      <c r="E175" s="310"/>
      <c r="F175" s="310"/>
      <c r="G175" s="310"/>
      <c r="H175" s="310"/>
      <c r="I175" s="311"/>
      <c r="J175" s="301"/>
      <c r="K175" s="302"/>
      <c r="L175" s="303"/>
      <c r="M175" s="304">
        <v>852</v>
      </c>
      <c r="N175" s="305"/>
      <c r="O175" s="306"/>
      <c r="P175" s="295">
        <f t="shared" si="3"/>
        <v>0</v>
      </c>
      <c r="Q175" s="296"/>
      <c r="R175" s="296"/>
      <c r="S175" s="296"/>
      <c r="T175" s="297"/>
      <c r="U175" s="353"/>
      <c r="V175" s="354"/>
      <c r="W175" s="354"/>
      <c r="X175" s="354"/>
      <c r="Y175" s="355"/>
      <c r="Z175" s="295"/>
      <c r="AA175" s="296"/>
      <c r="AB175" s="296"/>
      <c r="AC175" s="297"/>
      <c r="AD175" s="295"/>
      <c r="AE175" s="296"/>
      <c r="AF175" s="296"/>
      <c r="AG175" s="297"/>
      <c r="AH175" s="295"/>
      <c r="AI175" s="296"/>
      <c r="AJ175" s="296"/>
      <c r="AK175" s="297"/>
      <c r="AL175" s="301"/>
      <c r="AM175" s="302"/>
      <c r="AN175" s="302"/>
      <c r="AO175" s="303"/>
      <c r="AP175" s="301"/>
      <c r="AQ175" s="302"/>
      <c r="AR175" s="302"/>
      <c r="AS175" s="303"/>
      <c r="AT175" s="8"/>
      <c r="AU175" s="8"/>
    </row>
    <row r="176" spans="1:47" ht="12.75" hidden="1" customHeight="1" x14ac:dyDescent="0.2">
      <c r="A176" s="309" t="s">
        <v>344</v>
      </c>
      <c r="B176" s="310"/>
      <c r="C176" s="310"/>
      <c r="D176" s="310"/>
      <c r="E176" s="310"/>
      <c r="F176" s="310"/>
      <c r="G176" s="310"/>
      <c r="H176" s="310"/>
      <c r="I176" s="311"/>
      <c r="J176" s="301"/>
      <c r="K176" s="302"/>
      <c r="L176" s="303"/>
      <c r="M176" s="304">
        <v>853</v>
      </c>
      <c r="N176" s="305"/>
      <c r="O176" s="306"/>
      <c r="P176" s="295">
        <f t="shared" si="3"/>
        <v>0</v>
      </c>
      <c r="Q176" s="296"/>
      <c r="R176" s="296"/>
      <c r="S176" s="296"/>
      <c r="T176" s="297"/>
      <c r="U176" s="353"/>
      <c r="V176" s="354"/>
      <c r="W176" s="354"/>
      <c r="X176" s="354"/>
      <c r="Y176" s="355"/>
      <c r="Z176" s="295"/>
      <c r="AA176" s="296"/>
      <c r="AB176" s="296"/>
      <c r="AC176" s="297"/>
      <c r="AD176" s="295"/>
      <c r="AE176" s="296"/>
      <c r="AF176" s="296"/>
      <c r="AG176" s="297"/>
      <c r="AH176" s="295"/>
      <c r="AI176" s="296"/>
      <c r="AJ176" s="296"/>
      <c r="AK176" s="297"/>
      <c r="AL176" s="301"/>
      <c r="AM176" s="302"/>
      <c r="AN176" s="302"/>
      <c r="AO176" s="303"/>
      <c r="AP176" s="301"/>
      <c r="AQ176" s="302"/>
      <c r="AR176" s="302"/>
      <c r="AS176" s="303"/>
      <c r="AT176" s="8"/>
      <c r="AU176" s="8"/>
    </row>
    <row r="177" spans="1:47" ht="25.5" hidden="1" customHeight="1" x14ac:dyDescent="0.2">
      <c r="A177" s="309" t="s">
        <v>345</v>
      </c>
      <c r="B177" s="310"/>
      <c r="C177" s="310"/>
      <c r="D177" s="310"/>
      <c r="E177" s="310"/>
      <c r="F177" s="310"/>
      <c r="G177" s="310"/>
      <c r="H177" s="310"/>
      <c r="I177" s="311"/>
      <c r="J177" s="304">
        <v>260</v>
      </c>
      <c r="K177" s="305"/>
      <c r="L177" s="306"/>
      <c r="M177" s="301" t="s">
        <v>49</v>
      </c>
      <c r="N177" s="302"/>
      <c r="O177" s="303"/>
      <c r="P177" s="295">
        <f t="shared" si="3"/>
        <v>0</v>
      </c>
      <c r="Q177" s="296"/>
      <c r="R177" s="296"/>
      <c r="S177" s="296"/>
      <c r="T177" s="297"/>
      <c r="U177" s="295">
        <f>U178</f>
        <v>0</v>
      </c>
      <c r="V177" s="296"/>
      <c r="W177" s="296"/>
      <c r="X177" s="296"/>
      <c r="Y177" s="297"/>
      <c r="Z177" s="295">
        <f>Z178</f>
        <v>0</v>
      </c>
      <c r="AA177" s="296"/>
      <c r="AB177" s="296"/>
      <c r="AC177" s="297"/>
      <c r="AD177" s="295">
        <f>AD178</f>
        <v>0</v>
      </c>
      <c r="AE177" s="296"/>
      <c r="AF177" s="296"/>
      <c r="AG177" s="297"/>
      <c r="AH177" s="301">
        <f>AH178</f>
        <v>0</v>
      </c>
      <c r="AI177" s="302"/>
      <c r="AJ177" s="302"/>
      <c r="AK177" s="303"/>
      <c r="AL177" s="301">
        <f>AL178</f>
        <v>0</v>
      </c>
      <c r="AM177" s="302"/>
      <c r="AN177" s="302"/>
      <c r="AO177" s="303"/>
      <c r="AP177" s="301">
        <f>AP178</f>
        <v>0</v>
      </c>
      <c r="AQ177" s="302"/>
      <c r="AR177" s="302"/>
      <c r="AS177" s="303"/>
      <c r="AT177" s="8"/>
      <c r="AU177" s="8"/>
    </row>
    <row r="178" spans="1:47" hidden="1" x14ac:dyDescent="0.2">
      <c r="A178" s="350" t="s">
        <v>339</v>
      </c>
      <c r="B178" s="351"/>
      <c r="C178" s="351"/>
      <c r="D178" s="351"/>
      <c r="E178" s="351"/>
      <c r="F178" s="351"/>
      <c r="G178" s="351"/>
      <c r="H178" s="351"/>
      <c r="I178" s="352"/>
      <c r="J178" s="331"/>
      <c r="K178" s="332"/>
      <c r="L178" s="333"/>
      <c r="M178" s="325">
        <v>244</v>
      </c>
      <c r="N178" s="326"/>
      <c r="O178" s="327"/>
      <c r="P178" s="313">
        <f t="shared" si="3"/>
        <v>0</v>
      </c>
      <c r="Q178" s="314"/>
      <c r="R178" s="314"/>
      <c r="S178" s="314"/>
      <c r="T178" s="315"/>
      <c r="U178" s="319"/>
      <c r="V178" s="320"/>
      <c r="W178" s="320"/>
      <c r="X178" s="320"/>
      <c r="Y178" s="321"/>
      <c r="Z178" s="313"/>
      <c r="AA178" s="314"/>
      <c r="AB178" s="314"/>
      <c r="AC178" s="315"/>
      <c r="AD178" s="313"/>
      <c r="AE178" s="314"/>
      <c r="AF178" s="314"/>
      <c r="AG178" s="315"/>
      <c r="AH178" s="313"/>
      <c r="AI178" s="314"/>
      <c r="AJ178" s="314"/>
      <c r="AK178" s="315"/>
      <c r="AL178" s="331"/>
      <c r="AM178" s="332"/>
      <c r="AN178" s="332"/>
      <c r="AO178" s="333"/>
      <c r="AP178" s="331"/>
      <c r="AQ178" s="332"/>
      <c r="AR178" s="332"/>
      <c r="AS178" s="333"/>
      <c r="AT178" s="8"/>
      <c r="AU178" s="8"/>
    </row>
    <row r="179" spans="1:47" ht="38.25" hidden="1" customHeight="1" x14ac:dyDescent="0.2">
      <c r="A179" s="347" t="s">
        <v>346</v>
      </c>
      <c r="B179" s="348"/>
      <c r="C179" s="348"/>
      <c r="D179" s="348"/>
      <c r="E179" s="348"/>
      <c r="F179" s="348"/>
      <c r="G179" s="348"/>
      <c r="H179" s="348"/>
      <c r="I179" s="349"/>
      <c r="J179" s="334"/>
      <c r="K179" s="335"/>
      <c r="L179" s="336"/>
      <c r="M179" s="328"/>
      <c r="N179" s="329"/>
      <c r="O179" s="330"/>
      <c r="P179" s="316">
        <f t="shared" si="3"/>
        <v>0</v>
      </c>
      <c r="Q179" s="317"/>
      <c r="R179" s="317"/>
      <c r="S179" s="317"/>
      <c r="T179" s="318"/>
      <c r="U179" s="322"/>
      <c r="V179" s="323"/>
      <c r="W179" s="323"/>
      <c r="X179" s="323"/>
      <c r="Y179" s="324"/>
      <c r="Z179" s="316"/>
      <c r="AA179" s="317"/>
      <c r="AB179" s="317"/>
      <c r="AC179" s="318"/>
      <c r="AD179" s="316"/>
      <c r="AE179" s="317"/>
      <c r="AF179" s="317"/>
      <c r="AG179" s="318"/>
      <c r="AH179" s="316"/>
      <c r="AI179" s="317"/>
      <c r="AJ179" s="317"/>
      <c r="AK179" s="318"/>
      <c r="AL179" s="334"/>
      <c r="AM179" s="335"/>
      <c r="AN179" s="335"/>
      <c r="AO179" s="336"/>
      <c r="AP179" s="334"/>
      <c r="AQ179" s="335"/>
      <c r="AR179" s="335"/>
      <c r="AS179" s="336"/>
      <c r="AT179" s="8"/>
      <c r="AU179" s="8"/>
    </row>
    <row r="180" spans="1:47" s="10" customFormat="1" hidden="1" x14ac:dyDescent="0.2">
      <c r="A180" s="343" t="s">
        <v>51</v>
      </c>
      <c r="B180" s="344"/>
      <c r="C180" s="344"/>
      <c r="D180" s="344"/>
      <c r="E180" s="344"/>
      <c r="F180" s="344"/>
      <c r="G180" s="344"/>
      <c r="H180" s="344"/>
      <c r="I180" s="345"/>
      <c r="J180" s="304">
        <v>500</v>
      </c>
      <c r="K180" s="305"/>
      <c r="L180" s="306"/>
      <c r="M180" s="301" t="s">
        <v>49</v>
      </c>
      <c r="N180" s="302"/>
      <c r="O180" s="303"/>
      <c r="P180" s="295">
        <f t="shared" si="3"/>
        <v>0</v>
      </c>
      <c r="Q180" s="296"/>
      <c r="R180" s="296"/>
      <c r="S180" s="296"/>
      <c r="T180" s="297"/>
      <c r="U180" s="427">
        <f>U132</f>
        <v>0</v>
      </c>
      <c r="V180" s="354"/>
      <c r="W180" s="354"/>
      <c r="X180" s="354"/>
      <c r="Y180" s="355"/>
      <c r="Z180" s="295">
        <f>Z132</f>
        <v>0</v>
      </c>
      <c r="AA180" s="296"/>
      <c r="AB180" s="296"/>
      <c r="AC180" s="297"/>
      <c r="AD180" s="295">
        <f>AD132</f>
        <v>0</v>
      </c>
      <c r="AE180" s="296"/>
      <c r="AF180" s="296"/>
      <c r="AG180" s="297"/>
      <c r="AH180" s="295">
        <f>AH132</f>
        <v>0</v>
      </c>
      <c r="AI180" s="296"/>
      <c r="AJ180" s="296"/>
      <c r="AK180" s="297"/>
      <c r="AL180" s="301">
        <f>AL132</f>
        <v>0</v>
      </c>
      <c r="AM180" s="302"/>
      <c r="AN180" s="302"/>
      <c r="AO180" s="303"/>
      <c r="AP180" s="301">
        <f>AP132</f>
        <v>0</v>
      </c>
      <c r="AQ180" s="302"/>
      <c r="AR180" s="302"/>
      <c r="AS180" s="303"/>
      <c r="AT180" s="9"/>
      <c r="AU180" s="9"/>
    </row>
    <row r="181" spans="1:47" hidden="1" x14ac:dyDescent="0.2">
      <c r="A181" s="343" t="s">
        <v>52</v>
      </c>
      <c r="B181" s="344"/>
      <c r="C181" s="344"/>
      <c r="D181" s="344"/>
      <c r="E181" s="344"/>
      <c r="F181" s="344"/>
      <c r="G181" s="344"/>
      <c r="H181" s="344"/>
      <c r="I181" s="345"/>
      <c r="J181" s="304">
        <v>600</v>
      </c>
      <c r="K181" s="305"/>
      <c r="L181" s="306"/>
      <c r="M181" s="301" t="s">
        <v>49</v>
      </c>
      <c r="N181" s="302"/>
      <c r="O181" s="303"/>
      <c r="P181" s="295">
        <f>SUM(U181:AS181)</f>
        <v>0</v>
      </c>
      <c r="Q181" s="296"/>
      <c r="R181" s="296"/>
      <c r="S181" s="296"/>
      <c r="T181" s="297"/>
      <c r="U181" s="295">
        <f>U180+U139-U154</f>
        <v>0</v>
      </c>
      <c r="V181" s="296"/>
      <c r="W181" s="296"/>
      <c r="X181" s="296"/>
      <c r="Y181" s="297"/>
      <c r="Z181" s="295">
        <f>Z180+Z139-Z154</f>
        <v>0</v>
      </c>
      <c r="AA181" s="296"/>
      <c r="AB181" s="296"/>
      <c r="AC181" s="297"/>
      <c r="AD181" s="295">
        <f>AD180+AD139-AD154</f>
        <v>0</v>
      </c>
      <c r="AE181" s="296"/>
      <c r="AF181" s="296"/>
      <c r="AG181" s="297"/>
      <c r="AH181" s="301">
        <f>AH180+AH139-AH154</f>
        <v>0</v>
      </c>
      <c r="AI181" s="302"/>
      <c r="AJ181" s="302"/>
      <c r="AK181" s="303"/>
      <c r="AL181" s="301">
        <f>AL180+AL139-AL154</f>
        <v>0</v>
      </c>
      <c r="AM181" s="302"/>
      <c r="AN181" s="302"/>
      <c r="AO181" s="303"/>
      <c r="AP181" s="301">
        <f>AP180+AP139-AP154</f>
        <v>0</v>
      </c>
      <c r="AQ181" s="302"/>
      <c r="AR181" s="302"/>
      <c r="AS181" s="303"/>
      <c r="AT181" s="8"/>
      <c r="AU181" s="8"/>
    </row>
    <row r="182" spans="1:47" ht="12.75" hidden="1" customHeight="1" x14ac:dyDescent="0.2">
      <c r="A182" s="392" t="s">
        <v>23</v>
      </c>
      <c r="B182" s="392"/>
      <c r="C182" s="392"/>
      <c r="D182" s="392"/>
      <c r="E182" s="392"/>
      <c r="F182" s="392"/>
      <c r="G182" s="392"/>
      <c r="H182" s="392"/>
      <c r="I182" s="392"/>
      <c r="J182" s="359" t="s">
        <v>40</v>
      </c>
      <c r="K182" s="359"/>
      <c r="L182" s="359"/>
      <c r="M182" s="359" t="s">
        <v>41</v>
      </c>
      <c r="N182" s="359"/>
      <c r="O182" s="359"/>
      <c r="P182" s="358" t="s">
        <v>79</v>
      </c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  <c r="AA182" s="358"/>
      <c r="AB182" s="358"/>
      <c r="AC182" s="358"/>
      <c r="AD182" s="358"/>
      <c r="AE182" s="358"/>
      <c r="AF182" s="358"/>
      <c r="AG182" s="358"/>
      <c r="AH182" s="358"/>
      <c r="AI182" s="358"/>
      <c r="AJ182" s="358"/>
      <c r="AK182" s="358"/>
      <c r="AL182" s="358"/>
      <c r="AM182" s="358"/>
      <c r="AN182" s="358"/>
      <c r="AO182" s="358"/>
      <c r="AP182" s="358"/>
      <c r="AQ182" s="358"/>
      <c r="AR182" s="358"/>
      <c r="AS182" s="358"/>
    </row>
    <row r="183" spans="1:47" ht="12.75" hidden="1" customHeight="1" x14ac:dyDescent="0.2">
      <c r="A183" s="392"/>
      <c r="B183" s="392"/>
      <c r="C183" s="392"/>
      <c r="D183" s="392"/>
      <c r="E183" s="392"/>
      <c r="F183" s="392"/>
      <c r="G183" s="392"/>
      <c r="H183" s="392"/>
      <c r="I183" s="392"/>
      <c r="J183" s="359"/>
      <c r="K183" s="359"/>
      <c r="L183" s="359"/>
      <c r="M183" s="359"/>
      <c r="N183" s="359"/>
      <c r="O183" s="359"/>
      <c r="P183" s="358" t="s">
        <v>42</v>
      </c>
      <c r="Q183" s="358"/>
      <c r="R183" s="358"/>
      <c r="S183" s="358"/>
      <c r="T183" s="358"/>
      <c r="U183" s="358" t="s">
        <v>28</v>
      </c>
      <c r="V183" s="358"/>
      <c r="W183" s="358"/>
      <c r="X183" s="358"/>
      <c r="Y183" s="358"/>
      <c r="Z183" s="358"/>
      <c r="AA183" s="358"/>
      <c r="AB183" s="358"/>
      <c r="AC183" s="358"/>
      <c r="AD183" s="358"/>
      <c r="AE183" s="358"/>
      <c r="AF183" s="358"/>
      <c r="AG183" s="358"/>
      <c r="AH183" s="358"/>
      <c r="AI183" s="358"/>
      <c r="AJ183" s="358"/>
      <c r="AK183" s="358"/>
      <c r="AL183" s="358"/>
      <c r="AM183" s="358"/>
      <c r="AN183" s="358"/>
      <c r="AO183" s="358"/>
      <c r="AP183" s="358"/>
      <c r="AQ183" s="358"/>
      <c r="AR183" s="358"/>
      <c r="AS183" s="358"/>
    </row>
    <row r="184" spans="1:47" ht="79.5" hidden="1" customHeight="1" x14ac:dyDescent="0.2">
      <c r="A184" s="392"/>
      <c r="B184" s="392"/>
      <c r="C184" s="392"/>
      <c r="D184" s="392"/>
      <c r="E184" s="392"/>
      <c r="F184" s="392"/>
      <c r="G184" s="392"/>
      <c r="H184" s="392"/>
      <c r="I184" s="392"/>
      <c r="J184" s="359"/>
      <c r="K184" s="359"/>
      <c r="L184" s="359"/>
      <c r="M184" s="359"/>
      <c r="N184" s="359"/>
      <c r="O184" s="359"/>
      <c r="P184" s="358"/>
      <c r="Q184" s="358"/>
      <c r="R184" s="358"/>
      <c r="S184" s="358"/>
      <c r="T184" s="358"/>
      <c r="U184" s="359" t="s">
        <v>348</v>
      </c>
      <c r="V184" s="359"/>
      <c r="W184" s="359"/>
      <c r="X184" s="359"/>
      <c r="Y184" s="359"/>
      <c r="Z184" s="359" t="s">
        <v>43</v>
      </c>
      <c r="AA184" s="359"/>
      <c r="AB184" s="359"/>
      <c r="AC184" s="359"/>
      <c r="AD184" s="359" t="s">
        <v>44</v>
      </c>
      <c r="AE184" s="359"/>
      <c r="AF184" s="359"/>
      <c r="AG184" s="359"/>
      <c r="AH184" s="359" t="s">
        <v>45</v>
      </c>
      <c r="AI184" s="359"/>
      <c r="AJ184" s="359"/>
      <c r="AK184" s="359"/>
      <c r="AL184" s="359" t="s">
        <v>46</v>
      </c>
      <c r="AM184" s="359"/>
      <c r="AN184" s="359"/>
      <c r="AO184" s="359"/>
      <c r="AP184" s="359"/>
      <c r="AQ184" s="359"/>
      <c r="AR184" s="359"/>
      <c r="AS184" s="359"/>
    </row>
    <row r="185" spans="1:47" ht="32.25" hidden="1" customHeight="1" x14ac:dyDescent="0.2">
      <c r="A185" s="392"/>
      <c r="B185" s="392"/>
      <c r="C185" s="392"/>
      <c r="D185" s="392"/>
      <c r="E185" s="392"/>
      <c r="F185" s="392"/>
      <c r="G185" s="392"/>
      <c r="H185" s="392"/>
      <c r="I185" s="392"/>
      <c r="J185" s="359"/>
      <c r="K185" s="359"/>
      <c r="L185" s="359"/>
      <c r="M185" s="359"/>
      <c r="N185" s="359"/>
      <c r="O185" s="359"/>
      <c r="P185" s="358"/>
      <c r="Q185" s="358"/>
      <c r="R185" s="358"/>
      <c r="S185" s="358"/>
      <c r="T185" s="358"/>
      <c r="U185" s="359"/>
      <c r="V185" s="359"/>
      <c r="W185" s="359"/>
      <c r="X185" s="359"/>
      <c r="Y185" s="359"/>
      <c r="Z185" s="359"/>
      <c r="AA185" s="359"/>
      <c r="AB185" s="359"/>
      <c r="AC185" s="359"/>
      <c r="AD185" s="359"/>
      <c r="AE185" s="359"/>
      <c r="AF185" s="359"/>
      <c r="AG185" s="359"/>
      <c r="AH185" s="359"/>
      <c r="AI185" s="359"/>
      <c r="AJ185" s="359"/>
      <c r="AK185" s="359"/>
      <c r="AL185" s="359" t="s">
        <v>42</v>
      </c>
      <c r="AM185" s="359"/>
      <c r="AN185" s="359"/>
      <c r="AO185" s="359"/>
      <c r="AP185" s="359" t="s">
        <v>47</v>
      </c>
      <c r="AQ185" s="359"/>
      <c r="AR185" s="359"/>
      <c r="AS185" s="359"/>
    </row>
    <row r="186" spans="1:47" ht="16.149999999999999" hidden="1" customHeight="1" x14ac:dyDescent="0.2">
      <c r="A186" s="393">
        <v>1</v>
      </c>
      <c r="B186" s="360"/>
      <c r="C186" s="360"/>
      <c r="D186" s="360"/>
      <c r="E186" s="360"/>
      <c r="F186" s="360"/>
      <c r="G186" s="360"/>
      <c r="H186" s="360"/>
      <c r="I186" s="361"/>
      <c r="J186" s="393">
        <v>2</v>
      </c>
      <c r="K186" s="360"/>
      <c r="L186" s="360"/>
      <c r="M186" s="360">
        <v>3</v>
      </c>
      <c r="N186" s="360"/>
      <c r="O186" s="360"/>
      <c r="P186" s="360">
        <v>4</v>
      </c>
      <c r="Q186" s="360"/>
      <c r="R186" s="360"/>
      <c r="S186" s="360"/>
      <c r="T186" s="360"/>
      <c r="U186" s="360">
        <v>5</v>
      </c>
      <c r="V186" s="360"/>
      <c r="W186" s="360"/>
      <c r="X186" s="360"/>
      <c r="Y186" s="361"/>
      <c r="Z186" s="393">
        <v>6</v>
      </c>
      <c r="AA186" s="360"/>
      <c r="AB186" s="360"/>
      <c r="AC186" s="361"/>
      <c r="AD186" s="393">
        <v>7</v>
      </c>
      <c r="AE186" s="360"/>
      <c r="AF186" s="360"/>
      <c r="AG186" s="361"/>
      <c r="AH186" s="393">
        <v>8</v>
      </c>
      <c r="AI186" s="360"/>
      <c r="AJ186" s="360"/>
      <c r="AK186" s="361"/>
      <c r="AL186" s="393">
        <v>9</v>
      </c>
      <c r="AM186" s="360"/>
      <c r="AN186" s="360"/>
      <c r="AO186" s="361"/>
      <c r="AP186" s="393">
        <v>10</v>
      </c>
      <c r="AQ186" s="360"/>
      <c r="AR186" s="360"/>
      <c r="AS186" s="361"/>
    </row>
    <row r="187" spans="1:47" s="2" customFormat="1" ht="16.149999999999999" hidden="1" customHeight="1" x14ac:dyDescent="0.2">
      <c r="A187" s="340">
        <v>2019</v>
      </c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  <c r="AD187" s="341"/>
      <c r="AE187" s="341"/>
      <c r="AF187" s="341"/>
      <c r="AG187" s="341"/>
      <c r="AH187" s="341"/>
      <c r="AI187" s="341"/>
      <c r="AJ187" s="341"/>
      <c r="AK187" s="341"/>
      <c r="AL187" s="341"/>
      <c r="AM187" s="341"/>
      <c r="AN187" s="341"/>
      <c r="AO187" s="341"/>
      <c r="AP187" s="341"/>
      <c r="AQ187" s="341"/>
      <c r="AR187" s="341"/>
      <c r="AS187" s="342"/>
    </row>
    <row r="188" spans="1:47" hidden="1" x14ac:dyDescent="0.2">
      <c r="A188" s="343" t="s">
        <v>48</v>
      </c>
      <c r="B188" s="344"/>
      <c r="C188" s="344"/>
      <c r="D188" s="344"/>
      <c r="E188" s="344"/>
      <c r="F188" s="344"/>
      <c r="G188" s="344"/>
      <c r="H188" s="344"/>
      <c r="I188" s="345"/>
      <c r="J188" s="294">
        <v>100</v>
      </c>
      <c r="K188" s="294"/>
      <c r="L188" s="294"/>
      <c r="M188" s="346" t="s">
        <v>49</v>
      </c>
      <c r="N188" s="346"/>
      <c r="O188" s="346"/>
      <c r="P188" s="312">
        <f>P189+P191+P195+P196+P197+P198+P199</f>
        <v>0</v>
      </c>
      <c r="Q188" s="312"/>
      <c r="R188" s="312"/>
      <c r="S188" s="312"/>
      <c r="T188" s="312"/>
      <c r="U188" s="312">
        <f>U191</f>
        <v>0</v>
      </c>
      <c r="V188" s="312"/>
      <c r="W188" s="312"/>
      <c r="X188" s="312"/>
      <c r="Y188" s="312"/>
      <c r="Z188" s="312">
        <f>Z197</f>
        <v>0</v>
      </c>
      <c r="AA188" s="312"/>
      <c r="AB188" s="312"/>
      <c r="AC188" s="312"/>
      <c r="AD188" s="312">
        <f>AD197</f>
        <v>0</v>
      </c>
      <c r="AE188" s="312"/>
      <c r="AF188" s="312"/>
      <c r="AG188" s="312"/>
      <c r="AH188" s="288">
        <f>AH191</f>
        <v>0</v>
      </c>
      <c r="AI188" s="288"/>
      <c r="AJ188" s="288"/>
      <c r="AK188" s="288"/>
      <c r="AL188" s="288">
        <f>AL191+AL195+AL196+AL198</f>
        <v>0</v>
      </c>
      <c r="AM188" s="288"/>
      <c r="AN188" s="288"/>
      <c r="AO188" s="288"/>
      <c r="AP188" s="288">
        <f>AP191+AP198</f>
        <v>0</v>
      </c>
      <c r="AQ188" s="288"/>
      <c r="AR188" s="288"/>
      <c r="AS188" s="288"/>
      <c r="AT188" s="8"/>
      <c r="AU188" s="8"/>
    </row>
    <row r="189" spans="1:47" hidden="1" x14ac:dyDescent="0.2">
      <c r="A189" s="350" t="s">
        <v>310</v>
      </c>
      <c r="B189" s="351"/>
      <c r="C189" s="351"/>
      <c r="D189" s="351"/>
      <c r="E189" s="351"/>
      <c r="F189" s="351"/>
      <c r="G189" s="351"/>
      <c r="H189" s="351"/>
      <c r="I189" s="352"/>
      <c r="J189" s="294">
        <v>110</v>
      </c>
      <c r="K189" s="294"/>
      <c r="L189" s="294"/>
      <c r="M189" s="294">
        <v>120</v>
      </c>
      <c r="N189" s="294"/>
      <c r="O189" s="294"/>
      <c r="P189" s="312">
        <f>AL189</f>
        <v>0</v>
      </c>
      <c r="Q189" s="312"/>
      <c r="R189" s="312"/>
      <c r="S189" s="312"/>
      <c r="T189" s="312"/>
      <c r="U189" s="312" t="s">
        <v>49</v>
      </c>
      <c r="V189" s="312"/>
      <c r="W189" s="312"/>
      <c r="X189" s="312"/>
      <c r="Y189" s="312"/>
      <c r="Z189" s="312" t="s">
        <v>49</v>
      </c>
      <c r="AA189" s="312"/>
      <c r="AB189" s="312"/>
      <c r="AC189" s="312"/>
      <c r="AD189" s="312" t="s">
        <v>49</v>
      </c>
      <c r="AE189" s="312"/>
      <c r="AF189" s="312"/>
      <c r="AG189" s="312"/>
      <c r="AH189" s="288" t="s">
        <v>49</v>
      </c>
      <c r="AI189" s="288"/>
      <c r="AJ189" s="288"/>
      <c r="AK189" s="288"/>
      <c r="AL189" s="288"/>
      <c r="AM189" s="288"/>
      <c r="AN189" s="288"/>
      <c r="AO189" s="288"/>
      <c r="AP189" s="288" t="s">
        <v>49</v>
      </c>
      <c r="AQ189" s="288"/>
      <c r="AR189" s="288"/>
      <c r="AS189" s="288"/>
      <c r="AT189" s="8"/>
      <c r="AU189" s="8"/>
    </row>
    <row r="190" spans="1:47" ht="12.75" hidden="1" customHeight="1" x14ac:dyDescent="0.2">
      <c r="A190" s="347" t="s">
        <v>311</v>
      </c>
      <c r="B190" s="348"/>
      <c r="C190" s="348"/>
      <c r="D190" s="348"/>
      <c r="E190" s="348"/>
      <c r="F190" s="348"/>
      <c r="G190" s="348"/>
      <c r="H190" s="348"/>
      <c r="I190" s="349"/>
      <c r="J190" s="294"/>
      <c r="K190" s="294"/>
      <c r="L190" s="294"/>
      <c r="M190" s="294"/>
      <c r="N190" s="294"/>
      <c r="O190" s="294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  <c r="AT190" s="8"/>
      <c r="AU190" s="8"/>
    </row>
    <row r="191" spans="1:47" ht="12.75" hidden="1" customHeight="1" x14ac:dyDescent="0.2">
      <c r="A191" s="309" t="s">
        <v>312</v>
      </c>
      <c r="B191" s="310"/>
      <c r="C191" s="310"/>
      <c r="D191" s="310"/>
      <c r="E191" s="310"/>
      <c r="F191" s="310"/>
      <c r="G191" s="310"/>
      <c r="H191" s="310"/>
      <c r="I191" s="311"/>
      <c r="J191" s="294">
        <v>120</v>
      </c>
      <c r="K191" s="294"/>
      <c r="L191" s="294"/>
      <c r="M191" s="294">
        <v>130</v>
      </c>
      <c r="N191" s="294"/>
      <c r="O191" s="294"/>
      <c r="P191" s="312">
        <f>P192+P194</f>
        <v>0</v>
      </c>
      <c r="Q191" s="312"/>
      <c r="R191" s="312"/>
      <c r="S191" s="312"/>
      <c r="T191" s="312"/>
      <c r="U191" s="312">
        <f>U192+U194</f>
        <v>0</v>
      </c>
      <c r="V191" s="312"/>
      <c r="W191" s="312"/>
      <c r="X191" s="312"/>
      <c r="Y191" s="312"/>
      <c r="Z191" s="312" t="s">
        <v>49</v>
      </c>
      <c r="AA191" s="312"/>
      <c r="AB191" s="312"/>
      <c r="AC191" s="312"/>
      <c r="AD191" s="312" t="s">
        <v>49</v>
      </c>
      <c r="AE191" s="312"/>
      <c r="AF191" s="312"/>
      <c r="AG191" s="312"/>
      <c r="AH191" s="288">
        <f>AH192+AH194</f>
        <v>0</v>
      </c>
      <c r="AI191" s="288"/>
      <c r="AJ191" s="288"/>
      <c r="AK191" s="288"/>
      <c r="AL191" s="288">
        <f>AL192+AL194</f>
        <v>0</v>
      </c>
      <c r="AM191" s="288"/>
      <c r="AN191" s="288"/>
      <c r="AO191" s="288"/>
      <c r="AP191" s="288">
        <f t="shared" ref="AP191" si="4">AP192+AP194</f>
        <v>0</v>
      </c>
      <c r="AQ191" s="288"/>
      <c r="AR191" s="288"/>
      <c r="AS191" s="288"/>
      <c r="AT191" s="8"/>
      <c r="AU191" s="8"/>
    </row>
    <row r="192" spans="1:47" hidden="1" x14ac:dyDescent="0.2">
      <c r="A192" s="350" t="s">
        <v>313</v>
      </c>
      <c r="B192" s="351"/>
      <c r="C192" s="351"/>
      <c r="D192" s="351"/>
      <c r="E192" s="351"/>
      <c r="F192" s="351"/>
      <c r="G192" s="351"/>
      <c r="H192" s="351"/>
      <c r="I192" s="352"/>
      <c r="J192" s="288"/>
      <c r="K192" s="288"/>
      <c r="L192" s="288"/>
      <c r="M192" s="294">
        <v>130</v>
      </c>
      <c r="N192" s="294"/>
      <c r="O192" s="294"/>
      <c r="P192" s="312">
        <f>U192+AH192+AL192+AP192</f>
        <v>0</v>
      </c>
      <c r="Q192" s="312"/>
      <c r="R192" s="312"/>
      <c r="S192" s="312"/>
      <c r="T192" s="312"/>
      <c r="U192" s="312"/>
      <c r="V192" s="312"/>
      <c r="W192" s="312"/>
      <c r="X192" s="312"/>
      <c r="Y192" s="312"/>
      <c r="Z192" s="312" t="s">
        <v>49</v>
      </c>
      <c r="AA192" s="312"/>
      <c r="AB192" s="312"/>
      <c r="AC192" s="312"/>
      <c r="AD192" s="312" t="s">
        <v>49</v>
      </c>
      <c r="AE192" s="312"/>
      <c r="AF192" s="312"/>
      <c r="AG192" s="312"/>
      <c r="AH192" s="312"/>
      <c r="AI192" s="312"/>
      <c r="AJ192" s="312"/>
      <c r="AK192" s="312"/>
      <c r="AL192" s="288"/>
      <c r="AM192" s="288"/>
      <c r="AN192" s="288"/>
      <c r="AO192" s="288"/>
      <c r="AP192" s="288"/>
      <c r="AQ192" s="288"/>
      <c r="AR192" s="288"/>
      <c r="AS192" s="288"/>
      <c r="AT192" s="8"/>
      <c r="AU192" s="8"/>
    </row>
    <row r="193" spans="1:47" ht="12.75" hidden="1" customHeight="1" x14ac:dyDescent="0.2">
      <c r="A193" s="347" t="s">
        <v>314</v>
      </c>
      <c r="B193" s="348"/>
      <c r="C193" s="348"/>
      <c r="D193" s="348"/>
      <c r="E193" s="348"/>
      <c r="F193" s="348"/>
      <c r="G193" s="348"/>
      <c r="H193" s="348"/>
      <c r="I193" s="349"/>
      <c r="J193" s="288"/>
      <c r="K193" s="288"/>
      <c r="L193" s="288"/>
      <c r="M193" s="294"/>
      <c r="N193" s="294"/>
      <c r="O193" s="294"/>
      <c r="P193" s="312"/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I193" s="312"/>
      <c r="AJ193" s="312"/>
      <c r="AK193" s="312"/>
      <c r="AL193" s="288"/>
      <c r="AM193" s="288"/>
      <c r="AN193" s="288"/>
      <c r="AO193" s="288"/>
      <c r="AP193" s="288"/>
      <c r="AQ193" s="288"/>
      <c r="AR193" s="288"/>
      <c r="AS193" s="288"/>
      <c r="AT193" s="8"/>
      <c r="AU193" s="8"/>
    </row>
    <row r="194" spans="1:47" ht="12.75" hidden="1" customHeight="1" x14ac:dyDescent="0.2">
      <c r="A194" s="309" t="s">
        <v>315</v>
      </c>
      <c r="B194" s="310"/>
      <c r="C194" s="310"/>
      <c r="D194" s="310"/>
      <c r="E194" s="310"/>
      <c r="F194" s="310"/>
      <c r="G194" s="310"/>
      <c r="H194" s="310"/>
      <c r="I194" s="311"/>
      <c r="J194" s="288"/>
      <c r="K194" s="288"/>
      <c r="L194" s="288"/>
      <c r="M194" s="294">
        <v>130</v>
      </c>
      <c r="N194" s="294"/>
      <c r="O194" s="294"/>
      <c r="P194" s="312">
        <f>U194+AH194+AL194+AP194</f>
        <v>0</v>
      </c>
      <c r="Q194" s="312"/>
      <c r="R194" s="312"/>
      <c r="S194" s="312"/>
      <c r="T194" s="312"/>
      <c r="U194" s="291"/>
      <c r="V194" s="291"/>
      <c r="W194" s="291"/>
      <c r="X194" s="291"/>
      <c r="Y194" s="291"/>
      <c r="Z194" s="312" t="s">
        <v>49</v>
      </c>
      <c r="AA194" s="312"/>
      <c r="AB194" s="312"/>
      <c r="AC194" s="312"/>
      <c r="AD194" s="312" t="s">
        <v>49</v>
      </c>
      <c r="AE194" s="312"/>
      <c r="AF194" s="312"/>
      <c r="AG194" s="312"/>
      <c r="AH194" s="312"/>
      <c r="AI194" s="312"/>
      <c r="AJ194" s="312"/>
      <c r="AK194" s="312"/>
      <c r="AL194" s="288"/>
      <c r="AM194" s="288"/>
      <c r="AN194" s="288"/>
      <c r="AO194" s="288"/>
      <c r="AP194" s="288"/>
      <c r="AQ194" s="288"/>
      <c r="AR194" s="288"/>
      <c r="AS194" s="288"/>
      <c r="AT194" s="8"/>
      <c r="AU194" s="8"/>
    </row>
    <row r="195" spans="1:47" ht="25.5" hidden="1" customHeight="1" x14ac:dyDescent="0.2">
      <c r="A195" s="309" t="s">
        <v>316</v>
      </c>
      <c r="B195" s="310"/>
      <c r="C195" s="310"/>
      <c r="D195" s="310"/>
      <c r="E195" s="310"/>
      <c r="F195" s="310"/>
      <c r="G195" s="310"/>
      <c r="H195" s="310"/>
      <c r="I195" s="311"/>
      <c r="J195" s="294">
        <v>130</v>
      </c>
      <c r="K195" s="294"/>
      <c r="L195" s="294"/>
      <c r="M195" s="294">
        <v>140</v>
      </c>
      <c r="N195" s="294"/>
      <c r="O195" s="294"/>
      <c r="P195" s="312">
        <f>AL195</f>
        <v>0</v>
      </c>
      <c r="Q195" s="312"/>
      <c r="R195" s="312"/>
      <c r="S195" s="312"/>
      <c r="T195" s="312"/>
      <c r="U195" s="312" t="s">
        <v>49</v>
      </c>
      <c r="V195" s="312"/>
      <c r="W195" s="312"/>
      <c r="X195" s="312"/>
      <c r="Y195" s="312"/>
      <c r="Z195" s="312" t="s">
        <v>49</v>
      </c>
      <c r="AA195" s="312"/>
      <c r="AB195" s="312"/>
      <c r="AC195" s="312"/>
      <c r="AD195" s="312" t="s">
        <v>49</v>
      </c>
      <c r="AE195" s="312"/>
      <c r="AF195" s="312"/>
      <c r="AG195" s="312"/>
      <c r="AH195" s="288" t="s">
        <v>49</v>
      </c>
      <c r="AI195" s="288"/>
      <c r="AJ195" s="288"/>
      <c r="AK195" s="288"/>
      <c r="AL195" s="288"/>
      <c r="AM195" s="288"/>
      <c r="AN195" s="288"/>
      <c r="AO195" s="288"/>
      <c r="AP195" s="288" t="s">
        <v>49</v>
      </c>
      <c r="AQ195" s="288"/>
      <c r="AR195" s="288"/>
      <c r="AS195" s="288"/>
      <c r="AT195" s="8"/>
      <c r="AU195" s="8"/>
    </row>
    <row r="196" spans="1:47" ht="51" hidden="1" customHeight="1" x14ac:dyDescent="0.2">
      <c r="A196" s="309" t="s">
        <v>317</v>
      </c>
      <c r="B196" s="310"/>
      <c r="C196" s="310"/>
      <c r="D196" s="310"/>
      <c r="E196" s="310"/>
      <c r="F196" s="310"/>
      <c r="G196" s="310"/>
      <c r="H196" s="310"/>
      <c r="I196" s="311"/>
      <c r="J196" s="294">
        <v>140</v>
      </c>
      <c r="K196" s="294"/>
      <c r="L196" s="294"/>
      <c r="M196" s="294">
        <v>150</v>
      </c>
      <c r="N196" s="294"/>
      <c r="O196" s="294"/>
      <c r="P196" s="312">
        <f>AL196</f>
        <v>0</v>
      </c>
      <c r="Q196" s="312"/>
      <c r="R196" s="312"/>
      <c r="S196" s="312"/>
      <c r="T196" s="312"/>
      <c r="U196" s="312" t="s">
        <v>49</v>
      </c>
      <c r="V196" s="312"/>
      <c r="W196" s="312"/>
      <c r="X196" s="312"/>
      <c r="Y196" s="312"/>
      <c r="Z196" s="312" t="s">
        <v>49</v>
      </c>
      <c r="AA196" s="312"/>
      <c r="AB196" s="312"/>
      <c r="AC196" s="312"/>
      <c r="AD196" s="312" t="s">
        <v>49</v>
      </c>
      <c r="AE196" s="312"/>
      <c r="AF196" s="312"/>
      <c r="AG196" s="312"/>
      <c r="AH196" s="288" t="s">
        <v>49</v>
      </c>
      <c r="AI196" s="288"/>
      <c r="AJ196" s="288"/>
      <c r="AK196" s="288"/>
      <c r="AL196" s="288"/>
      <c r="AM196" s="288"/>
      <c r="AN196" s="288"/>
      <c r="AO196" s="288"/>
      <c r="AP196" s="288" t="s">
        <v>49</v>
      </c>
      <c r="AQ196" s="288"/>
      <c r="AR196" s="288"/>
      <c r="AS196" s="288"/>
      <c r="AT196" s="8"/>
      <c r="AU196" s="8"/>
    </row>
    <row r="197" spans="1:47" hidden="1" x14ac:dyDescent="0.2">
      <c r="A197" s="309" t="s">
        <v>318</v>
      </c>
      <c r="B197" s="310"/>
      <c r="C197" s="310"/>
      <c r="D197" s="310"/>
      <c r="E197" s="310"/>
      <c r="F197" s="310"/>
      <c r="G197" s="310"/>
      <c r="H197" s="310"/>
      <c r="I197" s="311"/>
      <c r="J197" s="294">
        <v>150</v>
      </c>
      <c r="K197" s="294"/>
      <c r="L197" s="294"/>
      <c r="M197" s="304">
        <v>180</v>
      </c>
      <c r="N197" s="305"/>
      <c r="O197" s="306"/>
      <c r="P197" s="295">
        <f>AD197+Z197</f>
        <v>0</v>
      </c>
      <c r="Q197" s="296"/>
      <c r="R197" s="296"/>
      <c r="S197" s="296"/>
      <c r="T197" s="297"/>
      <c r="U197" s="295" t="s">
        <v>49</v>
      </c>
      <c r="V197" s="296"/>
      <c r="W197" s="296"/>
      <c r="X197" s="296"/>
      <c r="Y197" s="297"/>
      <c r="Z197" s="295"/>
      <c r="AA197" s="296"/>
      <c r="AB197" s="296"/>
      <c r="AC197" s="297"/>
      <c r="AD197" s="295"/>
      <c r="AE197" s="296"/>
      <c r="AF197" s="296"/>
      <c r="AG197" s="297"/>
      <c r="AH197" s="301" t="s">
        <v>49</v>
      </c>
      <c r="AI197" s="302"/>
      <c r="AJ197" s="302"/>
      <c r="AK197" s="303"/>
      <c r="AL197" s="301" t="s">
        <v>49</v>
      </c>
      <c r="AM197" s="302"/>
      <c r="AN197" s="302"/>
      <c r="AO197" s="303"/>
      <c r="AP197" s="301" t="s">
        <v>49</v>
      </c>
      <c r="AQ197" s="302"/>
      <c r="AR197" s="302"/>
      <c r="AS197" s="303"/>
      <c r="AT197" s="8"/>
      <c r="AU197" s="8"/>
    </row>
    <row r="198" spans="1:47" hidden="1" x14ac:dyDescent="0.2">
      <c r="A198" s="309" t="s">
        <v>319</v>
      </c>
      <c r="B198" s="310"/>
      <c r="C198" s="310"/>
      <c r="D198" s="310"/>
      <c r="E198" s="310"/>
      <c r="F198" s="310"/>
      <c r="G198" s="310"/>
      <c r="H198" s="310"/>
      <c r="I198" s="311"/>
      <c r="J198" s="294">
        <v>160</v>
      </c>
      <c r="K198" s="294"/>
      <c r="L198" s="294"/>
      <c r="M198" s="304">
        <v>180</v>
      </c>
      <c r="N198" s="305"/>
      <c r="O198" s="306"/>
      <c r="P198" s="295">
        <f>AL198+AP198</f>
        <v>0</v>
      </c>
      <c r="Q198" s="296"/>
      <c r="R198" s="296"/>
      <c r="S198" s="296"/>
      <c r="T198" s="297"/>
      <c r="U198" s="295" t="s">
        <v>49</v>
      </c>
      <c r="V198" s="296"/>
      <c r="W198" s="296"/>
      <c r="X198" s="296"/>
      <c r="Y198" s="297"/>
      <c r="Z198" s="295" t="s">
        <v>49</v>
      </c>
      <c r="AA198" s="296"/>
      <c r="AB198" s="296"/>
      <c r="AC198" s="297"/>
      <c r="AD198" s="295" t="s">
        <v>49</v>
      </c>
      <c r="AE198" s="296"/>
      <c r="AF198" s="296"/>
      <c r="AG198" s="297"/>
      <c r="AH198" s="301" t="s">
        <v>49</v>
      </c>
      <c r="AI198" s="302"/>
      <c r="AJ198" s="302"/>
      <c r="AK198" s="303"/>
      <c r="AL198" s="301"/>
      <c r="AM198" s="302"/>
      <c r="AN198" s="302"/>
      <c r="AO198" s="303"/>
      <c r="AP198" s="301"/>
      <c r="AQ198" s="302"/>
      <c r="AR198" s="302"/>
      <c r="AS198" s="303"/>
      <c r="AT198" s="8"/>
      <c r="AU198" s="8"/>
    </row>
    <row r="199" spans="1:47" hidden="1" x14ac:dyDescent="0.2">
      <c r="A199" s="309" t="s">
        <v>320</v>
      </c>
      <c r="B199" s="310"/>
      <c r="C199" s="310"/>
      <c r="D199" s="310"/>
      <c r="E199" s="310"/>
      <c r="F199" s="310"/>
      <c r="G199" s="310"/>
      <c r="H199" s="310"/>
      <c r="I199" s="311"/>
      <c r="J199" s="294">
        <v>180</v>
      </c>
      <c r="K199" s="294"/>
      <c r="L199" s="294"/>
      <c r="M199" s="301" t="s">
        <v>49</v>
      </c>
      <c r="N199" s="302"/>
      <c r="O199" s="303"/>
      <c r="P199" s="295">
        <f>P200+P202</f>
        <v>0</v>
      </c>
      <c r="Q199" s="296"/>
      <c r="R199" s="296"/>
      <c r="S199" s="296"/>
      <c r="T199" s="297"/>
      <c r="U199" s="295" t="s">
        <v>49</v>
      </c>
      <c r="V199" s="296"/>
      <c r="W199" s="296"/>
      <c r="X199" s="296"/>
      <c r="Y199" s="297"/>
      <c r="Z199" s="295" t="s">
        <v>49</v>
      </c>
      <c r="AA199" s="296"/>
      <c r="AB199" s="296"/>
      <c r="AC199" s="297"/>
      <c r="AD199" s="295" t="s">
        <v>49</v>
      </c>
      <c r="AE199" s="296"/>
      <c r="AF199" s="296"/>
      <c r="AG199" s="297"/>
      <c r="AH199" s="301" t="s">
        <v>49</v>
      </c>
      <c r="AI199" s="302"/>
      <c r="AJ199" s="302"/>
      <c r="AK199" s="303"/>
      <c r="AL199" s="301">
        <f>AL200+AL202</f>
        <v>0</v>
      </c>
      <c r="AM199" s="302"/>
      <c r="AN199" s="302"/>
      <c r="AO199" s="303"/>
      <c r="AP199" s="301" t="s">
        <v>49</v>
      </c>
      <c r="AQ199" s="302"/>
      <c r="AR199" s="302"/>
      <c r="AS199" s="303"/>
      <c r="AT199" s="8"/>
      <c r="AU199" s="8"/>
    </row>
    <row r="200" spans="1:47" hidden="1" x14ac:dyDescent="0.2">
      <c r="A200" s="350" t="s">
        <v>321</v>
      </c>
      <c r="B200" s="351"/>
      <c r="C200" s="351"/>
      <c r="D200" s="351"/>
      <c r="E200" s="351"/>
      <c r="F200" s="351"/>
      <c r="G200" s="351"/>
      <c r="H200" s="351"/>
      <c r="I200" s="352"/>
      <c r="J200" s="331"/>
      <c r="K200" s="332"/>
      <c r="L200" s="333"/>
      <c r="M200" s="325">
        <v>410</v>
      </c>
      <c r="N200" s="326"/>
      <c r="O200" s="327"/>
      <c r="P200" s="313">
        <f>AL200</f>
        <v>0</v>
      </c>
      <c r="Q200" s="314"/>
      <c r="R200" s="314"/>
      <c r="S200" s="314"/>
      <c r="T200" s="315"/>
      <c r="U200" s="313" t="s">
        <v>49</v>
      </c>
      <c r="V200" s="314"/>
      <c r="W200" s="314"/>
      <c r="X200" s="314"/>
      <c r="Y200" s="315"/>
      <c r="Z200" s="313" t="s">
        <v>49</v>
      </c>
      <c r="AA200" s="314"/>
      <c r="AB200" s="314"/>
      <c r="AC200" s="315"/>
      <c r="AD200" s="313" t="s">
        <v>49</v>
      </c>
      <c r="AE200" s="314"/>
      <c r="AF200" s="314"/>
      <c r="AG200" s="315"/>
      <c r="AH200" s="331" t="s">
        <v>49</v>
      </c>
      <c r="AI200" s="332"/>
      <c r="AJ200" s="332"/>
      <c r="AK200" s="333"/>
      <c r="AL200" s="331"/>
      <c r="AM200" s="332"/>
      <c r="AN200" s="332"/>
      <c r="AO200" s="333"/>
      <c r="AP200" s="331" t="s">
        <v>49</v>
      </c>
      <c r="AQ200" s="332"/>
      <c r="AR200" s="332"/>
      <c r="AS200" s="333"/>
      <c r="AT200" s="8"/>
      <c r="AU200" s="8"/>
    </row>
    <row r="201" spans="1:47" ht="12.75" hidden="1" customHeight="1" x14ac:dyDescent="0.2">
      <c r="A201" s="347" t="s">
        <v>322</v>
      </c>
      <c r="B201" s="348"/>
      <c r="C201" s="348"/>
      <c r="D201" s="348"/>
      <c r="E201" s="348"/>
      <c r="F201" s="348"/>
      <c r="G201" s="348"/>
      <c r="H201" s="348"/>
      <c r="I201" s="349"/>
      <c r="J201" s="334"/>
      <c r="K201" s="335"/>
      <c r="L201" s="336"/>
      <c r="M201" s="328"/>
      <c r="N201" s="329"/>
      <c r="O201" s="330"/>
      <c r="P201" s="316"/>
      <c r="Q201" s="317"/>
      <c r="R201" s="317"/>
      <c r="S201" s="317"/>
      <c r="T201" s="318"/>
      <c r="U201" s="316"/>
      <c r="V201" s="317"/>
      <c r="W201" s="317"/>
      <c r="X201" s="317"/>
      <c r="Y201" s="318"/>
      <c r="Z201" s="316"/>
      <c r="AA201" s="317"/>
      <c r="AB201" s="317"/>
      <c r="AC201" s="318"/>
      <c r="AD201" s="316"/>
      <c r="AE201" s="317"/>
      <c r="AF201" s="317"/>
      <c r="AG201" s="318"/>
      <c r="AH201" s="334"/>
      <c r="AI201" s="335"/>
      <c r="AJ201" s="335"/>
      <c r="AK201" s="336"/>
      <c r="AL201" s="334"/>
      <c r="AM201" s="335"/>
      <c r="AN201" s="335"/>
      <c r="AO201" s="336"/>
      <c r="AP201" s="334"/>
      <c r="AQ201" s="335"/>
      <c r="AR201" s="335"/>
      <c r="AS201" s="336"/>
      <c r="AT201" s="8"/>
      <c r="AU201" s="8"/>
    </row>
    <row r="202" spans="1:47" hidden="1" x14ac:dyDescent="0.2">
      <c r="A202" s="309" t="s">
        <v>323</v>
      </c>
      <c r="B202" s="310"/>
      <c r="C202" s="310"/>
      <c r="D202" s="310"/>
      <c r="E202" s="310"/>
      <c r="F202" s="310"/>
      <c r="G202" s="310"/>
      <c r="H202" s="310"/>
      <c r="I202" s="311"/>
      <c r="J202" s="301"/>
      <c r="K202" s="302"/>
      <c r="L202" s="303"/>
      <c r="M202" s="304">
        <v>440</v>
      </c>
      <c r="N202" s="305"/>
      <c r="O202" s="306"/>
      <c r="P202" s="295">
        <f>AL202</f>
        <v>0</v>
      </c>
      <c r="Q202" s="296"/>
      <c r="R202" s="296"/>
      <c r="S202" s="296"/>
      <c r="T202" s="297"/>
      <c r="U202" s="295" t="s">
        <v>49</v>
      </c>
      <c r="V202" s="296"/>
      <c r="W202" s="296"/>
      <c r="X202" s="296"/>
      <c r="Y202" s="297"/>
      <c r="Z202" s="295" t="s">
        <v>49</v>
      </c>
      <c r="AA202" s="296"/>
      <c r="AB202" s="296"/>
      <c r="AC202" s="297"/>
      <c r="AD202" s="295" t="s">
        <v>49</v>
      </c>
      <c r="AE202" s="296"/>
      <c r="AF202" s="296"/>
      <c r="AG202" s="297"/>
      <c r="AH202" s="301" t="s">
        <v>49</v>
      </c>
      <c r="AI202" s="302"/>
      <c r="AJ202" s="302"/>
      <c r="AK202" s="303"/>
      <c r="AL202" s="301"/>
      <c r="AM202" s="302"/>
      <c r="AN202" s="302"/>
      <c r="AO202" s="303"/>
      <c r="AP202" s="301" t="s">
        <v>49</v>
      </c>
      <c r="AQ202" s="302"/>
      <c r="AR202" s="302"/>
      <c r="AS202" s="303"/>
      <c r="AT202" s="8"/>
      <c r="AU202" s="8"/>
    </row>
    <row r="203" spans="1:47" hidden="1" x14ac:dyDescent="0.2">
      <c r="A203" s="343" t="s">
        <v>50</v>
      </c>
      <c r="B203" s="344"/>
      <c r="C203" s="344"/>
      <c r="D203" s="344"/>
      <c r="E203" s="344"/>
      <c r="F203" s="344"/>
      <c r="G203" s="344"/>
      <c r="H203" s="344"/>
      <c r="I203" s="345"/>
      <c r="J203" s="304">
        <v>200</v>
      </c>
      <c r="K203" s="305"/>
      <c r="L203" s="306"/>
      <c r="M203" s="301" t="s">
        <v>49</v>
      </c>
      <c r="N203" s="302"/>
      <c r="O203" s="303"/>
      <c r="P203" s="295">
        <f>SUM(U203:AS203)</f>
        <v>0</v>
      </c>
      <c r="Q203" s="296"/>
      <c r="R203" s="296"/>
      <c r="S203" s="296"/>
      <c r="T203" s="297"/>
      <c r="U203" s="295">
        <f>U204+U213+U218+U221+U226</f>
        <v>0</v>
      </c>
      <c r="V203" s="296"/>
      <c r="W203" s="296"/>
      <c r="X203" s="296"/>
      <c r="Y203" s="297"/>
      <c r="Z203" s="295">
        <f>Z204+Z213+Z218+Z221+Z226</f>
        <v>0</v>
      </c>
      <c r="AA203" s="296"/>
      <c r="AB203" s="296"/>
      <c r="AC203" s="297"/>
      <c r="AD203" s="295">
        <f>AD204+AD213+AD218+AD221+AD226</f>
        <v>0</v>
      </c>
      <c r="AE203" s="296"/>
      <c r="AF203" s="296"/>
      <c r="AG203" s="297"/>
      <c r="AH203" s="295">
        <f>AH204+AH213+AH218+AH221+AH226</f>
        <v>0</v>
      </c>
      <c r="AI203" s="296"/>
      <c r="AJ203" s="296"/>
      <c r="AK203" s="297"/>
      <c r="AL203" s="295">
        <f>AL204+AL213+AL218+AL221+AL226</f>
        <v>0</v>
      </c>
      <c r="AM203" s="296"/>
      <c r="AN203" s="296"/>
      <c r="AO203" s="297"/>
      <c r="AP203" s="295">
        <f>AP204+AP213+AP218+AP221+AP226</f>
        <v>0</v>
      </c>
      <c r="AQ203" s="296"/>
      <c r="AR203" s="296"/>
      <c r="AS203" s="297"/>
      <c r="AT203" s="8"/>
      <c r="AU203" s="8"/>
    </row>
    <row r="204" spans="1:47" hidden="1" x14ac:dyDescent="0.2">
      <c r="A204" s="350" t="s">
        <v>324</v>
      </c>
      <c r="B204" s="351"/>
      <c r="C204" s="351"/>
      <c r="D204" s="351"/>
      <c r="E204" s="351"/>
      <c r="F204" s="351"/>
      <c r="G204" s="351"/>
      <c r="H204" s="351"/>
      <c r="I204" s="352"/>
      <c r="J204" s="325">
        <v>210</v>
      </c>
      <c r="K204" s="326"/>
      <c r="L204" s="327"/>
      <c r="M204" s="325">
        <v>100</v>
      </c>
      <c r="N204" s="326"/>
      <c r="O204" s="327"/>
      <c r="P204" s="313">
        <f t="shared" ref="P204:P229" si="5">SUM(U204:AS204)</f>
        <v>0</v>
      </c>
      <c r="Q204" s="314"/>
      <c r="R204" s="314"/>
      <c r="S204" s="314"/>
      <c r="T204" s="315"/>
      <c r="U204" s="313">
        <f>U206</f>
        <v>0</v>
      </c>
      <c r="V204" s="314"/>
      <c r="W204" s="314"/>
      <c r="X204" s="314"/>
      <c r="Y204" s="315"/>
      <c r="Z204" s="313">
        <f>Z206</f>
        <v>0</v>
      </c>
      <c r="AA204" s="314"/>
      <c r="AB204" s="314"/>
      <c r="AC204" s="315"/>
      <c r="AD204" s="313">
        <f>AD206</f>
        <v>0</v>
      </c>
      <c r="AE204" s="314"/>
      <c r="AF204" s="314"/>
      <c r="AG204" s="315"/>
      <c r="AH204" s="331">
        <f>AH206</f>
        <v>0</v>
      </c>
      <c r="AI204" s="332"/>
      <c r="AJ204" s="332"/>
      <c r="AK204" s="333"/>
      <c r="AL204" s="331">
        <f>AL206</f>
        <v>0</v>
      </c>
      <c r="AM204" s="332"/>
      <c r="AN204" s="332"/>
      <c r="AO204" s="333"/>
      <c r="AP204" s="331">
        <f>AP206</f>
        <v>0</v>
      </c>
      <c r="AQ204" s="332"/>
      <c r="AR204" s="332"/>
      <c r="AS204" s="333"/>
      <c r="AT204" s="8"/>
      <c r="AU204" s="8"/>
    </row>
    <row r="205" spans="1:47" ht="12.75" hidden="1" customHeight="1" x14ac:dyDescent="0.2">
      <c r="A205" s="347" t="s">
        <v>325</v>
      </c>
      <c r="B205" s="348"/>
      <c r="C205" s="348"/>
      <c r="D205" s="348"/>
      <c r="E205" s="348"/>
      <c r="F205" s="348"/>
      <c r="G205" s="348"/>
      <c r="H205" s="348"/>
      <c r="I205" s="349"/>
      <c r="J205" s="328"/>
      <c r="K205" s="329"/>
      <c r="L205" s="330"/>
      <c r="M205" s="328"/>
      <c r="N205" s="329"/>
      <c r="O205" s="330"/>
      <c r="P205" s="316">
        <f t="shared" si="5"/>
        <v>0</v>
      </c>
      <c r="Q205" s="317"/>
      <c r="R205" s="317"/>
      <c r="S205" s="317"/>
      <c r="T205" s="318"/>
      <c r="U205" s="316"/>
      <c r="V205" s="317"/>
      <c r="W205" s="317"/>
      <c r="X205" s="317"/>
      <c r="Y205" s="318"/>
      <c r="Z205" s="316"/>
      <c r="AA205" s="317"/>
      <c r="AB205" s="317"/>
      <c r="AC205" s="318"/>
      <c r="AD205" s="316"/>
      <c r="AE205" s="317"/>
      <c r="AF205" s="317"/>
      <c r="AG205" s="318"/>
      <c r="AH205" s="334"/>
      <c r="AI205" s="335"/>
      <c r="AJ205" s="335"/>
      <c r="AK205" s="336"/>
      <c r="AL205" s="334"/>
      <c r="AM205" s="335"/>
      <c r="AN205" s="335"/>
      <c r="AO205" s="336"/>
      <c r="AP205" s="334"/>
      <c r="AQ205" s="335"/>
      <c r="AR205" s="335"/>
      <c r="AS205" s="336"/>
      <c r="AT205" s="8"/>
      <c r="AU205" s="8"/>
    </row>
    <row r="206" spans="1:47" hidden="1" x14ac:dyDescent="0.2">
      <c r="A206" s="350" t="s">
        <v>326</v>
      </c>
      <c r="B206" s="351"/>
      <c r="C206" s="351"/>
      <c r="D206" s="351"/>
      <c r="E206" s="351"/>
      <c r="F206" s="351"/>
      <c r="G206" s="351"/>
      <c r="H206" s="351"/>
      <c r="I206" s="352"/>
      <c r="J206" s="325">
        <v>211</v>
      </c>
      <c r="K206" s="326"/>
      <c r="L206" s="327"/>
      <c r="M206" s="325">
        <v>110</v>
      </c>
      <c r="N206" s="326"/>
      <c r="O206" s="327"/>
      <c r="P206" s="313">
        <f t="shared" si="5"/>
        <v>0</v>
      </c>
      <c r="Q206" s="314"/>
      <c r="R206" s="314"/>
      <c r="S206" s="314"/>
      <c r="T206" s="315"/>
      <c r="U206" s="313">
        <f>SUM(U208:Y212)</f>
        <v>0</v>
      </c>
      <c r="V206" s="314"/>
      <c r="W206" s="314"/>
      <c r="X206" s="314"/>
      <c r="Y206" s="315"/>
      <c r="Z206" s="313">
        <f>SUM(Z208:AC212)</f>
        <v>0</v>
      </c>
      <c r="AA206" s="314"/>
      <c r="AB206" s="314"/>
      <c r="AC206" s="315"/>
      <c r="AD206" s="313">
        <f>SUM(AD208:AG212)</f>
        <v>0</v>
      </c>
      <c r="AE206" s="314"/>
      <c r="AF206" s="314"/>
      <c r="AG206" s="315"/>
      <c r="AH206" s="331">
        <f>SUM(AH208:AK212)</f>
        <v>0</v>
      </c>
      <c r="AI206" s="332"/>
      <c r="AJ206" s="332"/>
      <c r="AK206" s="333"/>
      <c r="AL206" s="331">
        <f>SUM(AL208:AO212)</f>
        <v>0</v>
      </c>
      <c r="AM206" s="332"/>
      <c r="AN206" s="332"/>
      <c r="AO206" s="333"/>
      <c r="AP206" s="331">
        <f>SUM(AP208:AS212)</f>
        <v>0</v>
      </c>
      <c r="AQ206" s="332"/>
      <c r="AR206" s="332"/>
      <c r="AS206" s="333"/>
      <c r="AT206" s="8"/>
      <c r="AU206" s="8"/>
    </row>
    <row r="207" spans="1:47" ht="25.5" hidden="1" customHeight="1" x14ac:dyDescent="0.2">
      <c r="A207" s="347" t="s">
        <v>327</v>
      </c>
      <c r="B207" s="348"/>
      <c r="C207" s="348"/>
      <c r="D207" s="348"/>
      <c r="E207" s="348"/>
      <c r="F207" s="348"/>
      <c r="G207" s="348"/>
      <c r="H207" s="348"/>
      <c r="I207" s="349"/>
      <c r="J207" s="328"/>
      <c r="K207" s="329"/>
      <c r="L207" s="330"/>
      <c r="M207" s="328"/>
      <c r="N207" s="329"/>
      <c r="O207" s="330"/>
      <c r="P207" s="316">
        <f t="shared" si="5"/>
        <v>0</v>
      </c>
      <c r="Q207" s="317"/>
      <c r="R207" s="317"/>
      <c r="S207" s="317"/>
      <c r="T207" s="318"/>
      <c r="U207" s="316"/>
      <c r="V207" s="317"/>
      <c r="W207" s="317"/>
      <c r="X207" s="317"/>
      <c r="Y207" s="318"/>
      <c r="Z207" s="316"/>
      <c r="AA207" s="317"/>
      <c r="AB207" s="317"/>
      <c r="AC207" s="318"/>
      <c r="AD207" s="316"/>
      <c r="AE207" s="317"/>
      <c r="AF207" s="317"/>
      <c r="AG207" s="318"/>
      <c r="AH207" s="334"/>
      <c r="AI207" s="335"/>
      <c r="AJ207" s="335"/>
      <c r="AK207" s="336"/>
      <c r="AL207" s="334"/>
      <c r="AM207" s="335"/>
      <c r="AN207" s="335"/>
      <c r="AO207" s="336"/>
      <c r="AP207" s="334"/>
      <c r="AQ207" s="335"/>
      <c r="AR207" s="335"/>
      <c r="AS207" s="336"/>
      <c r="AT207" s="8"/>
      <c r="AU207" s="8"/>
    </row>
    <row r="208" spans="1:47" hidden="1" x14ac:dyDescent="0.2">
      <c r="A208" s="350" t="s">
        <v>328</v>
      </c>
      <c r="B208" s="351"/>
      <c r="C208" s="351"/>
      <c r="D208" s="351"/>
      <c r="E208" s="351"/>
      <c r="F208" s="351"/>
      <c r="G208" s="351"/>
      <c r="H208" s="351"/>
      <c r="I208" s="352"/>
      <c r="J208" s="331"/>
      <c r="K208" s="332"/>
      <c r="L208" s="333"/>
      <c r="M208" s="325">
        <v>111</v>
      </c>
      <c r="N208" s="326"/>
      <c r="O208" s="327"/>
      <c r="P208" s="313">
        <f t="shared" si="5"/>
        <v>0</v>
      </c>
      <c r="Q208" s="314"/>
      <c r="R208" s="314"/>
      <c r="S208" s="314"/>
      <c r="T208" s="315"/>
      <c r="U208" s="319"/>
      <c r="V208" s="320"/>
      <c r="W208" s="320"/>
      <c r="X208" s="320"/>
      <c r="Y208" s="321"/>
      <c r="Z208" s="313"/>
      <c r="AA208" s="314"/>
      <c r="AB208" s="314"/>
      <c r="AC208" s="315"/>
      <c r="AD208" s="313"/>
      <c r="AE208" s="314"/>
      <c r="AF208" s="314"/>
      <c r="AG208" s="315"/>
      <c r="AH208" s="313"/>
      <c r="AI208" s="314"/>
      <c r="AJ208" s="314"/>
      <c r="AK208" s="315"/>
      <c r="AL208" s="331"/>
      <c r="AM208" s="332"/>
      <c r="AN208" s="332"/>
      <c r="AO208" s="333"/>
      <c r="AP208" s="331"/>
      <c r="AQ208" s="332"/>
      <c r="AR208" s="332"/>
      <c r="AS208" s="333"/>
      <c r="AT208" s="8"/>
      <c r="AU208" s="8"/>
    </row>
    <row r="209" spans="1:47" ht="12.75" hidden="1" customHeight="1" x14ac:dyDescent="0.2">
      <c r="A209" s="347" t="s">
        <v>329</v>
      </c>
      <c r="B209" s="348"/>
      <c r="C209" s="348"/>
      <c r="D209" s="348"/>
      <c r="E209" s="348"/>
      <c r="F209" s="348"/>
      <c r="G209" s="348"/>
      <c r="H209" s="348"/>
      <c r="I209" s="349"/>
      <c r="J209" s="334"/>
      <c r="K209" s="335"/>
      <c r="L209" s="336"/>
      <c r="M209" s="328"/>
      <c r="N209" s="329"/>
      <c r="O209" s="330"/>
      <c r="P209" s="316">
        <f t="shared" si="5"/>
        <v>0</v>
      </c>
      <c r="Q209" s="317"/>
      <c r="R209" s="317"/>
      <c r="S209" s="317"/>
      <c r="T209" s="318"/>
      <c r="U209" s="322"/>
      <c r="V209" s="323"/>
      <c r="W209" s="323"/>
      <c r="X209" s="323"/>
      <c r="Y209" s="324"/>
      <c r="Z209" s="316"/>
      <c r="AA209" s="317"/>
      <c r="AB209" s="317"/>
      <c r="AC209" s="318"/>
      <c r="AD209" s="316"/>
      <c r="AE209" s="317"/>
      <c r="AF209" s="317"/>
      <c r="AG209" s="318"/>
      <c r="AH209" s="316"/>
      <c r="AI209" s="317"/>
      <c r="AJ209" s="317"/>
      <c r="AK209" s="318"/>
      <c r="AL209" s="334"/>
      <c r="AM209" s="335"/>
      <c r="AN209" s="335"/>
      <c r="AO209" s="336"/>
      <c r="AP209" s="334"/>
      <c r="AQ209" s="335"/>
      <c r="AR209" s="335"/>
      <c r="AS209" s="336"/>
      <c r="AT209" s="8"/>
      <c r="AU209" s="8"/>
    </row>
    <row r="210" spans="1:47" ht="25.5" hidden="1" customHeight="1" x14ac:dyDescent="0.2">
      <c r="A210" s="309" t="s">
        <v>330</v>
      </c>
      <c r="B210" s="310"/>
      <c r="C210" s="310"/>
      <c r="D210" s="310"/>
      <c r="E210" s="310"/>
      <c r="F210" s="310"/>
      <c r="G210" s="310"/>
      <c r="H210" s="310"/>
      <c r="I210" s="311"/>
      <c r="J210" s="301"/>
      <c r="K210" s="302"/>
      <c r="L210" s="303"/>
      <c r="M210" s="304">
        <v>112</v>
      </c>
      <c r="N210" s="305"/>
      <c r="O210" s="306"/>
      <c r="P210" s="295">
        <f t="shared" si="5"/>
        <v>0</v>
      </c>
      <c r="Q210" s="296"/>
      <c r="R210" s="296"/>
      <c r="S210" s="296"/>
      <c r="T210" s="297"/>
      <c r="U210" s="295"/>
      <c r="V210" s="296"/>
      <c r="W210" s="296"/>
      <c r="X210" s="296"/>
      <c r="Y210" s="297"/>
      <c r="Z210" s="295"/>
      <c r="AA210" s="296"/>
      <c r="AB210" s="296"/>
      <c r="AC210" s="297"/>
      <c r="AD210" s="295"/>
      <c r="AE210" s="296"/>
      <c r="AF210" s="296"/>
      <c r="AG210" s="297"/>
      <c r="AH210" s="295"/>
      <c r="AI210" s="296"/>
      <c r="AJ210" s="296"/>
      <c r="AK210" s="297"/>
      <c r="AL210" s="295"/>
      <c r="AM210" s="296"/>
      <c r="AN210" s="296"/>
      <c r="AO210" s="297"/>
      <c r="AP210" s="295"/>
      <c r="AQ210" s="296"/>
      <c r="AR210" s="296"/>
      <c r="AS210" s="297"/>
      <c r="AT210" s="8"/>
      <c r="AU210" s="8"/>
    </row>
    <row r="211" spans="1:47" ht="51" hidden="1" customHeight="1" x14ac:dyDescent="0.2">
      <c r="A211" s="309" t="s">
        <v>331</v>
      </c>
      <c r="B211" s="310"/>
      <c r="C211" s="310"/>
      <c r="D211" s="310"/>
      <c r="E211" s="310"/>
      <c r="F211" s="310"/>
      <c r="G211" s="310"/>
      <c r="H211" s="310"/>
      <c r="I211" s="311"/>
      <c r="J211" s="301"/>
      <c r="K211" s="302"/>
      <c r="L211" s="303"/>
      <c r="M211" s="304">
        <v>113</v>
      </c>
      <c r="N211" s="305"/>
      <c r="O211" s="306"/>
      <c r="P211" s="295">
        <f t="shared" si="5"/>
        <v>0</v>
      </c>
      <c r="Q211" s="296"/>
      <c r="R211" s="296"/>
      <c r="S211" s="296"/>
      <c r="T211" s="297"/>
      <c r="U211" s="295"/>
      <c r="V211" s="296"/>
      <c r="W211" s="296"/>
      <c r="X211" s="296"/>
      <c r="Y211" s="297"/>
      <c r="Z211" s="295"/>
      <c r="AA211" s="296"/>
      <c r="AB211" s="296"/>
      <c r="AC211" s="297"/>
      <c r="AD211" s="295"/>
      <c r="AE211" s="296"/>
      <c r="AF211" s="296"/>
      <c r="AG211" s="297"/>
      <c r="AH211" s="295"/>
      <c r="AI211" s="296"/>
      <c r="AJ211" s="296"/>
      <c r="AK211" s="297"/>
      <c r="AL211" s="295"/>
      <c r="AM211" s="296"/>
      <c r="AN211" s="296"/>
      <c r="AO211" s="297"/>
      <c r="AP211" s="295"/>
      <c r="AQ211" s="296"/>
      <c r="AR211" s="296"/>
      <c r="AS211" s="297"/>
      <c r="AT211" s="8"/>
      <c r="AU211" s="8"/>
    </row>
    <row r="212" spans="1:47" ht="51" hidden="1" customHeight="1" x14ac:dyDescent="0.2">
      <c r="A212" s="309" t="s">
        <v>332</v>
      </c>
      <c r="B212" s="310"/>
      <c r="C212" s="310"/>
      <c r="D212" s="310"/>
      <c r="E212" s="310"/>
      <c r="F212" s="310"/>
      <c r="G212" s="310"/>
      <c r="H212" s="310"/>
      <c r="I212" s="311"/>
      <c r="J212" s="301"/>
      <c r="K212" s="302"/>
      <c r="L212" s="303"/>
      <c r="M212" s="304">
        <v>119</v>
      </c>
      <c r="N212" s="305"/>
      <c r="O212" s="306"/>
      <c r="P212" s="295">
        <f t="shared" si="5"/>
        <v>0</v>
      </c>
      <c r="Q212" s="296"/>
      <c r="R212" s="296"/>
      <c r="S212" s="296"/>
      <c r="T212" s="297"/>
      <c r="U212" s="295"/>
      <c r="V212" s="296"/>
      <c r="W212" s="296"/>
      <c r="X212" s="296"/>
      <c r="Y212" s="297"/>
      <c r="Z212" s="295"/>
      <c r="AA212" s="296"/>
      <c r="AB212" s="296"/>
      <c r="AC212" s="297"/>
      <c r="AD212" s="295"/>
      <c r="AE212" s="296"/>
      <c r="AF212" s="296"/>
      <c r="AG212" s="297"/>
      <c r="AH212" s="295"/>
      <c r="AI212" s="296"/>
      <c r="AJ212" s="296"/>
      <c r="AK212" s="297"/>
      <c r="AL212" s="295"/>
      <c r="AM212" s="296"/>
      <c r="AN212" s="296"/>
      <c r="AO212" s="297"/>
      <c r="AP212" s="295"/>
      <c r="AQ212" s="296"/>
      <c r="AR212" s="296"/>
      <c r="AS212" s="297"/>
      <c r="AT212" s="8"/>
      <c r="AU212" s="8"/>
    </row>
    <row r="213" spans="1:47" ht="25.5" hidden="1" customHeight="1" x14ac:dyDescent="0.2">
      <c r="A213" s="309" t="s">
        <v>333</v>
      </c>
      <c r="B213" s="310"/>
      <c r="C213" s="310"/>
      <c r="D213" s="310"/>
      <c r="E213" s="310"/>
      <c r="F213" s="310"/>
      <c r="G213" s="310"/>
      <c r="H213" s="310"/>
      <c r="I213" s="311"/>
      <c r="J213" s="304">
        <v>220</v>
      </c>
      <c r="K213" s="305"/>
      <c r="L213" s="306"/>
      <c r="M213" s="304">
        <v>300</v>
      </c>
      <c r="N213" s="305"/>
      <c r="O213" s="306"/>
      <c r="P213" s="295">
        <f t="shared" si="5"/>
        <v>0</v>
      </c>
      <c r="Q213" s="296"/>
      <c r="R213" s="296"/>
      <c r="S213" s="296"/>
      <c r="T213" s="297"/>
      <c r="U213" s="295">
        <f>SUM(U214:Y217)</f>
        <v>0</v>
      </c>
      <c r="V213" s="296"/>
      <c r="W213" s="296"/>
      <c r="X213" s="296"/>
      <c r="Y213" s="297"/>
      <c r="Z213" s="295">
        <f>SUM(Z214:AC217)</f>
        <v>0</v>
      </c>
      <c r="AA213" s="296"/>
      <c r="AB213" s="296"/>
      <c r="AC213" s="297"/>
      <c r="AD213" s="295">
        <f>SUM(AD214:AG217)</f>
        <v>0</v>
      </c>
      <c r="AE213" s="296"/>
      <c r="AF213" s="296"/>
      <c r="AG213" s="297"/>
      <c r="AH213" s="301">
        <f>SUM(AH214:AK217)</f>
        <v>0</v>
      </c>
      <c r="AI213" s="302"/>
      <c r="AJ213" s="302"/>
      <c r="AK213" s="303"/>
      <c r="AL213" s="301">
        <f>SUM(AL214:AO217)</f>
        <v>0</v>
      </c>
      <c r="AM213" s="302"/>
      <c r="AN213" s="302"/>
      <c r="AO213" s="303"/>
      <c r="AP213" s="301">
        <f>SUM(AP214:AS217)</f>
        <v>0</v>
      </c>
      <c r="AQ213" s="302"/>
      <c r="AR213" s="302"/>
      <c r="AS213" s="303"/>
      <c r="AT213" s="8"/>
      <c r="AU213" s="8"/>
    </row>
    <row r="214" spans="1:47" hidden="1" x14ac:dyDescent="0.2">
      <c r="A214" s="350" t="s">
        <v>334</v>
      </c>
      <c r="B214" s="351"/>
      <c r="C214" s="351"/>
      <c r="D214" s="351"/>
      <c r="E214" s="351"/>
      <c r="F214" s="351"/>
      <c r="G214" s="351"/>
      <c r="H214" s="351"/>
      <c r="I214" s="352"/>
      <c r="J214" s="331"/>
      <c r="K214" s="332"/>
      <c r="L214" s="333"/>
      <c r="M214" s="325">
        <v>321</v>
      </c>
      <c r="N214" s="326"/>
      <c r="O214" s="327"/>
      <c r="P214" s="313">
        <f t="shared" si="5"/>
        <v>0</v>
      </c>
      <c r="Q214" s="314"/>
      <c r="R214" s="314"/>
      <c r="S214" s="314"/>
      <c r="T214" s="315"/>
      <c r="U214" s="319"/>
      <c r="V214" s="320"/>
      <c r="W214" s="320"/>
      <c r="X214" s="320"/>
      <c r="Y214" s="321"/>
      <c r="Z214" s="313"/>
      <c r="AA214" s="314"/>
      <c r="AB214" s="314"/>
      <c r="AC214" s="315"/>
      <c r="AD214" s="313"/>
      <c r="AE214" s="314"/>
      <c r="AF214" s="314"/>
      <c r="AG214" s="315"/>
      <c r="AH214" s="313"/>
      <c r="AI214" s="314"/>
      <c r="AJ214" s="314"/>
      <c r="AK214" s="315"/>
      <c r="AL214" s="331"/>
      <c r="AM214" s="332"/>
      <c r="AN214" s="332"/>
      <c r="AO214" s="333"/>
      <c r="AP214" s="331"/>
      <c r="AQ214" s="332"/>
      <c r="AR214" s="332"/>
      <c r="AS214" s="333"/>
      <c r="AT214" s="8"/>
      <c r="AU214" s="8"/>
    </row>
    <row r="215" spans="1:47" ht="38.25" hidden="1" customHeight="1" x14ac:dyDescent="0.2">
      <c r="A215" s="347" t="s">
        <v>335</v>
      </c>
      <c r="B215" s="348"/>
      <c r="C215" s="348"/>
      <c r="D215" s="348"/>
      <c r="E215" s="348"/>
      <c r="F215" s="348"/>
      <c r="G215" s="348"/>
      <c r="H215" s="348"/>
      <c r="I215" s="349"/>
      <c r="J215" s="334"/>
      <c r="K215" s="335"/>
      <c r="L215" s="336"/>
      <c r="M215" s="328"/>
      <c r="N215" s="329"/>
      <c r="O215" s="330"/>
      <c r="P215" s="316">
        <f t="shared" si="5"/>
        <v>0</v>
      </c>
      <c r="Q215" s="317"/>
      <c r="R215" s="317"/>
      <c r="S215" s="317"/>
      <c r="T215" s="318"/>
      <c r="U215" s="322"/>
      <c r="V215" s="323"/>
      <c r="W215" s="323"/>
      <c r="X215" s="323"/>
      <c r="Y215" s="324"/>
      <c r="Z215" s="316"/>
      <c r="AA215" s="317"/>
      <c r="AB215" s="317"/>
      <c r="AC215" s="318"/>
      <c r="AD215" s="316"/>
      <c r="AE215" s="317"/>
      <c r="AF215" s="317"/>
      <c r="AG215" s="318"/>
      <c r="AH215" s="316"/>
      <c r="AI215" s="317"/>
      <c r="AJ215" s="317"/>
      <c r="AK215" s="318"/>
      <c r="AL215" s="334"/>
      <c r="AM215" s="335"/>
      <c r="AN215" s="335"/>
      <c r="AO215" s="336"/>
      <c r="AP215" s="334"/>
      <c r="AQ215" s="335"/>
      <c r="AR215" s="335"/>
      <c r="AS215" s="336"/>
      <c r="AT215" s="8"/>
      <c r="AU215" s="8"/>
    </row>
    <row r="216" spans="1:47" hidden="1" x14ac:dyDescent="0.2">
      <c r="A216" s="309" t="s">
        <v>336</v>
      </c>
      <c r="B216" s="310"/>
      <c r="C216" s="310"/>
      <c r="D216" s="310"/>
      <c r="E216" s="310"/>
      <c r="F216" s="310"/>
      <c r="G216" s="310"/>
      <c r="H216" s="310"/>
      <c r="I216" s="311"/>
      <c r="J216" s="301"/>
      <c r="K216" s="302"/>
      <c r="L216" s="303"/>
      <c r="M216" s="304">
        <v>340</v>
      </c>
      <c r="N216" s="305"/>
      <c r="O216" s="306"/>
      <c r="P216" s="295">
        <f t="shared" si="5"/>
        <v>0</v>
      </c>
      <c r="Q216" s="296"/>
      <c r="R216" s="296"/>
      <c r="S216" s="296"/>
      <c r="T216" s="297"/>
      <c r="U216" s="353"/>
      <c r="V216" s="354"/>
      <c r="W216" s="354"/>
      <c r="X216" s="354"/>
      <c r="Y216" s="355"/>
      <c r="Z216" s="295"/>
      <c r="AA216" s="296"/>
      <c r="AB216" s="296"/>
      <c r="AC216" s="297"/>
      <c r="AD216" s="295"/>
      <c r="AE216" s="296"/>
      <c r="AF216" s="296"/>
      <c r="AG216" s="297"/>
      <c r="AH216" s="295"/>
      <c r="AI216" s="296"/>
      <c r="AJ216" s="296"/>
      <c r="AK216" s="297"/>
      <c r="AL216" s="301"/>
      <c r="AM216" s="302"/>
      <c r="AN216" s="302"/>
      <c r="AO216" s="303"/>
      <c r="AP216" s="301"/>
      <c r="AQ216" s="302"/>
      <c r="AR216" s="302"/>
      <c r="AS216" s="303"/>
      <c r="AT216" s="8"/>
      <c r="AU216" s="8"/>
    </row>
    <row r="217" spans="1:47" hidden="1" x14ac:dyDescent="0.2">
      <c r="A217" s="309" t="s">
        <v>337</v>
      </c>
      <c r="B217" s="310"/>
      <c r="C217" s="310"/>
      <c r="D217" s="310"/>
      <c r="E217" s="310"/>
      <c r="F217" s="310"/>
      <c r="G217" s="310"/>
      <c r="H217" s="310"/>
      <c r="I217" s="311"/>
      <c r="J217" s="301"/>
      <c r="K217" s="302"/>
      <c r="L217" s="303"/>
      <c r="M217" s="304">
        <v>350</v>
      </c>
      <c r="N217" s="305"/>
      <c r="O217" s="306"/>
      <c r="P217" s="295">
        <f t="shared" si="5"/>
        <v>0</v>
      </c>
      <c r="Q217" s="296"/>
      <c r="R217" s="296"/>
      <c r="S217" s="296"/>
      <c r="T217" s="297"/>
      <c r="U217" s="353"/>
      <c r="V217" s="354"/>
      <c r="W217" s="354"/>
      <c r="X217" s="354"/>
      <c r="Y217" s="355"/>
      <c r="Z217" s="295"/>
      <c r="AA217" s="296"/>
      <c r="AB217" s="296"/>
      <c r="AC217" s="297"/>
      <c r="AD217" s="295"/>
      <c r="AE217" s="296"/>
      <c r="AF217" s="296"/>
      <c r="AG217" s="297"/>
      <c r="AH217" s="295"/>
      <c r="AI217" s="296"/>
      <c r="AJ217" s="296"/>
      <c r="AK217" s="297"/>
      <c r="AL217" s="301"/>
      <c r="AM217" s="302"/>
      <c r="AN217" s="302"/>
      <c r="AO217" s="303"/>
      <c r="AP217" s="301"/>
      <c r="AQ217" s="302"/>
      <c r="AR217" s="302"/>
      <c r="AS217" s="303"/>
      <c r="AT217" s="8"/>
      <c r="AU217" s="8"/>
    </row>
    <row r="218" spans="1:47" hidden="1" x14ac:dyDescent="0.2">
      <c r="A218" s="309" t="s">
        <v>338</v>
      </c>
      <c r="B218" s="310"/>
      <c r="C218" s="310"/>
      <c r="D218" s="310"/>
      <c r="E218" s="310"/>
      <c r="F218" s="310"/>
      <c r="G218" s="310"/>
      <c r="H218" s="310"/>
      <c r="I218" s="311"/>
      <c r="J218" s="301"/>
      <c r="K218" s="302"/>
      <c r="L218" s="303"/>
      <c r="M218" s="304">
        <v>830</v>
      </c>
      <c r="N218" s="305"/>
      <c r="O218" s="306"/>
      <c r="P218" s="295">
        <f t="shared" si="5"/>
        <v>0</v>
      </c>
      <c r="Q218" s="296"/>
      <c r="R218" s="296"/>
      <c r="S218" s="296"/>
      <c r="T218" s="297"/>
      <c r="U218" s="295">
        <f>U219</f>
        <v>0</v>
      </c>
      <c r="V218" s="296"/>
      <c r="W218" s="296"/>
      <c r="X218" s="296"/>
      <c r="Y218" s="297"/>
      <c r="Z218" s="295">
        <f>Z219</f>
        <v>0</v>
      </c>
      <c r="AA218" s="296"/>
      <c r="AB218" s="296"/>
      <c r="AC218" s="297"/>
      <c r="AD218" s="295">
        <f>AD219</f>
        <v>0</v>
      </c>
      <c r="AE218" s="296"/>
      <c r="AF218" s="296"/>
      <c r="AG218" s="297"/>
      <c r="AH218" s="295">
        <f>AH219</f>
        <v>0</v>
      </c>
      <c r="AI218" s="296"/>
      <c r="AJ218" s="296"/>
      <c r="AK218" s="297"/>
      <c r="AL218" s="295">
        <f>AL219</f>
        <v>0</v>
      </c>
      <c r="AM218" s="296"/>
      <c r="AN218" s="296"/>
      <c r="AO218" s="297"/>
      <c r="AP218" s="295">
        <f>AP219</f>
        <v>0</v>
      </c>
      <c r="AQ218" s="296"/>
      <c r="AR218" s="296"/>
      <c r="AS218" s="297"/>
      <c r="AT218" s="8"/>
      <c r="AU218" s="8"/>
    </row>
    <row r="219" spans="1:47" hidden="1" x14ac:dyDescent="0.2">
      <c r="A219" s="350" t="s">
        <v>339</v>
      </c>
      <c r="B219" s="351"/>
      <c r="C219" s="351"/>
      <c r="D219" s="351"/>
      <c r="E219" s="351"/>
      <c r="F219" s="351"/>
      <c r="G219" s="351"/>
      <c r="H219" s="351"/>
      <c r="I219" s="352"/>
      <c r="J219" s="331"/>
      <c r="K219" s="332"/>
      <c r="L219" s="333"/>
      <c r="M219" s="325">
        <v>831</v>
      </c>
      <c r="N219" s="326"/>
      <c r="O219" s="327"/>
      <c r="P219" s="313">
        <f t="shared" si="5"/>
        <v>0</v>
      </c>
      <c r="Q219" s="314"/>
      <c r="R219" s="314"/>
      <c r="S219" s="314"/>
      <c r="T219" s="315"/>
      <c r="U219" s="319"/>
      <c r="V219" s="320"/>
      <c r="W219" s="320"/>
      <c r="X219" s="320"/>
      <c r="Y219" s="321"/>
      <c r="Z219" s="313"/>
      <c r="AA219" s="314"/>
      <c r="AB219" s="314"/>
      <c r="AC219" s="315"/>
      <c r="AD219" s="313"/>
      <c r="AE219" s="314"/>
      <c r="AF219" s="314"/>
      <c r="AG219" s="315"/>
      <c r="AH219" s="313"/>
      <c r="AI219" s="314"/>
      <c r="AJ219" s="314"/>
      <c r="AK219" s="315"/>
      <c r="AL219" s="331"/>
      <c r="AM219" s="332"/>
      <c r="AN219" s="332"/>
      <c r="AO219" s="333"/>
      <c r="AP219" s="331"/>
      <c r="AQ219" s="332"/>
      <c r="AR219" s="332"/>
      <c r="AS219" s="333"/>
      <c r="AT219" s="8"/>
      <c r="AU219" s="8"/>
    </row>
    <row r="220" spans="1:47" ht="114" hidden="1" customHeight="1" x14ac:dyDescent="0.2">
      <c r="A220" s="347" t="s">
        <v>340</v>
      </c>
      <c r="B220" s="348"/>
      <c r="C220" s="348"/>
      <c r="D220" s="348"/>
      <c r="E220" s="348"/>
      <c r="F220" s="348"/>
      <c r="G220" s="348"/>
      <c r="H220" s="348"/>
      <c r="I220" s="349"/>
      <c r="J220" s="334"/>
      <c r="K220" s="335"/>
      <c r="L220" s="336"/>
      <c r="M220" s="328"/>
      <c r="N220" s="329"/>
      <c r="O220" s="330"/>
      <c r="P220" s="316">
        <f t="shared" si="5"/>
        <v>0</v>
      </c>
      <c r="Q220" s="317"/>
      <c r="R220" s="317"/>
      <c r="S220" s="317"/>
      <c r="T220" s="318"/>
      <c r="U220" s="322"/>
      <c r="V220" s="323"/>
      <c r="W220" s="323"/>
      <c r="X220" s="323"/>
      <c r="Y220" s="324"/>
      <c r="Z220" s="316"/>
      <c r="AA220" s="317"/>
      <c r="AB220" s="317"/>
      <c r="AC220" s="318"/>
      <c r="AD220" s="316"/>
      <c r="AE220" s="317"/>
      <c r="AF220" s="317"/>
      <c r="AG220" s="318"/>
      <c r="AH220" s="316"/>
      <c r="AI220" s="317"/>
      <c r="AJ220" s="317"/>
      <c r="AK220" s="318"/>
      <c r="AL220" s="334"/>
      <c r="AM220" s="335"/>
      <c r="AN220" s="335"/>
      <c r="AO220" s="336"/>
      <c r="AP220" s="334"/>
      <c r="AQ220" s="335"/>
      <c r="AR220" s="335"/>
      <c r="AS220" s="336"/>
      <c r="AT220" s="8"/>
      <c r="AU220" s="8"/>
    </row>
    <row r="221" spans="1:47" ht="27" hidden="1" customHeight="1" x14ac:dyDescent="0.2">
      <c r="A221" s="309" t="s">
        <v>341</v>
      </c>
      <c r="B221" s="310"/>
      <c r="C221" s="310"/>
      <c r="D221" s="310"/>
      <c r="E221" s="310"/>
      <c r="F221" s="310"/>
      <c r="G221" s="310"/>
      <c r="H221" s="310"/>
      <c r="I221" s="311"/>
      <c r="J221" s="304">
        <v>230</v>
      </c>
      <c r="K221" s="305"/>
      <c r="L221" s="306"/>
      <c r="M221" s="304">
        <v>850</v>
      </c>
      <c r="N221" s="305"/>
      <c r="O221" s="306"/>
      <c r="P221" s="295">
        <f t="shared" si="5"/>
        <v>0</v>
      </c>
      <c r="Q221" s="296"/>
      <c r="R221" s="296"/>
      <c r="S221" s="296"/>
      <c r="T221" s="297"/>
      <c r="U221" s="295">
        <f>SUM(U222:Y225)</f>
        <v>0</v>
      </c>
      <c r="V221" s="296"/>
      <c r="W221" s="296"/>
      <c r="X221" s="296"/>
      <c r="Y221" s="297"/>
      <c r="Z221" s="295">
        <f>SUM(Z222:AC225)</f>
        <v>0</v>
      </c>
      <c r="AA221" s="296"/>
      <c r="AB221" s="296"/>
      <c r="AC221" s="297"/>
      <c r="AD221" s="295">
        <f>SUM(AD222:AG225)</f>
        <v>0</v>
      </c>
      <c r="AE221" s="296"/>
      <c r="AF221" s="296"/>
      <c r="AG221" s="297"/>
      <c r="AH221" s="301">
        <f>SUM(AH222:AK225)</f>
        <v>0</v>
      </c>
      <c r="AI221" s="302"/>
      <c r="AJ221" s="302"/>
      <c r="AK221" s="303"/>
      <c r="AL221" s="301">
        <f>SUM(AL222:AO225)</f>
        <v>0</v>
      </c>
      <c r="AM221" s="302"/>
      <c r="AN221" s="302"/>
      <c r="AO221" s="303"/>
      <c r="AP221" s="301">
        <f>SUM(AP222:AS225)</f>
        <v>0</v>
      </c>
      <c r="AQ221" s="302"/>
      <c r="AR221" s="302"/>
      <c r="AS221" s="303"/>
      <c r="AT221" s="8"/>
      <c r="AU221" s="8"/>
    </row>
    <row r="222" spans="1:47" hidden="1" x14ac:dyDescent="0.2">
      <c r="A222" s="350" t="s">
        <v>339</v>
      </c>
      <c r="B222" s="351"/>
      <c r="C222" s="351"/>
      <c r="D222" s="351"/>
      <c r="E222" s="351"/>
      <c r="F222" s="351"/>
      <c r="G222" s="351"/>
      <c r="H222" s="351"/>
      <c r="I222" s="352"/>
      <c r="J222" s="331"/>
      <c r="K222" s="332"/>
      <c r="L222" s="333"/>
      <c r="M222" s="325">
        <v>851</v>
      </c>
      <c r="N222" s="326"/>
      <c r="O222" s="327"/>
      <c r="P222" s="313">
        <f t="shared" si="5"/>
        <v>0</v>
      </c>
      <c r="Q222" s="314"/>
      <c r="R222" s="314"/>
      <c r="S222" s="314"/>
      <c r="T222" s="315"/>
      <c r="U222" s="319"/>
      <c r="V222" s="320"/>
      <c r="W222" s="320"/>
      <c r="X222" s="320"/>
      <c r="Y222" s="321"/>
      <c r="Z222" s="313"/>
      <c r="AA222" s="314"/>
      <c r="AB222" s="314"/>
      <c r="AC222" s="315"/>
      <c r="AD222" s="313"/>
      <c r="AE222" s="314"/>
      <c r="AF222" s="314"/>
      <c r="AG222" s="315"/>
      <c r="AH222" s="313"/>
      <c r="AI222" s="314"/>
      <c r="AJ222" s="314"/>
      <c r="AK222" s="315"/>
      <c r="AL222" s="331"/>
      <c r="AM222" s="332"/>
      <c r="AN222" s="332"/>
      <c r="AO222" s="333"/>
      <c r="AP222" s="331"/>
      <c r="AQ222" s="332"/>
      <c r="AR222" s="332"/>
      <c r="AS222" s="333"/>
      <c r="AT222" s="8"/>
      <c r="AU222" s="8"/>
    </row>
    <row r="223" spans="1:47" ht="25.5" hidden="1" customHeight="1" x14ac:dyDescent="0.2">
      <c r="A223" s="347" t="s">
        <v>342</v>
      </c>
      <c r="B223" s="348"/>
      <c r="C223" s="348"/>
      <c r="D223" s="348"/>
      <c r="E223" s="348"/>
      <c r="F223" s="348"/>
      <c r="G223" s="348"/>
      <c r="H223" s="348"/>
      <c r="I223" s="349"/>
      <c r="J223" s="334"/>
      <c r="K223" s="335"/>
      <c r="L223" s="336"/>
      <c r="M223" s="328"/>
      <c r="N223" s="329"/>
      <c r="O223" s="330"/>
      <c r="P223" s="316">
        <f t="shared" si="5"/>
        <v>0</v>
      </c>
      <c r="Q223" s="317"/>
      <c r="R223" s="317"/>
      <c r="S223" s="317"/>
      <c r="T223" s="318"/>
      <c r="U223" s="322"/>
      <c r="V223" s="323"/>
      <c r="W223" s="323"/>
      <c r="X223" s="323"/>
      <c r="Y223" s="324"/>
      <c r="Z223" s="316"/>
      <c r="AA223" s="317"/>
      <c r="AB223" s="317"/>
      <c r="AC223" s="318"/>
      <c r="AD223" s="316"/>
      <c r="AE223" s="317"/>
      <c r="AF223" s="317"/>
      <c r="AG223" s="318"/>
      <c r="AH223" s="316"/>
      <c r="AI223" s="317"/>
      <c r="AJ223" s="317"/>
      <c r="AK223" s="318"/>
      <c r="AL223" s="334"/>
      <c r="AM223" s="335"/>
      <c r="AN223" s="335"/>
      <c r="AO223" s="336"/>
      <c r="AP223" s="334"/>
      <c r="AQ223" s="335"/>
      <c r="AR223" s="335"/>
      <c r="AS223" s="336"/>
      <c r="AT223" s="8"/>
      <c r="AU223" s="8"/>
    </row>
    <row r="224" spans="1:47" hidden="1" x14ac:dyDescent="0.2">
      <c r="A224" s="309" t="s">
        <v>343</v>
      </c>
      <c r="B224" s="310"/>
      <c r="C224" s="310"/>
      <c r="D224" s="310"/>
      <c r="E224" s="310"/>
      <c r="F224" s="310"/>
      <c r="G224" s="310"/>
      <c r="H224" s="310"/>
      <c r="I224" s="311"/>
      <c r="J224" s="301"/>
      <c r="K224" s="302"/>
      <c r="L224" s="303"/>
      <c r="M224" s="304">
        <v>852</v>
      </c>
      <c r="N224" s="305"/>
      <c r="O224" s="306"/>
      <c r="P224" s="295">
        <f t="shared" si="5"/>
        <v>0</v>
      </c>
      <c r="Q224" s="296"/>
      <c r="R224" s="296"/>
      <c r="S224" s="296"/>
      <c r="T224" s="297"/>
      <c r="U224" s="353"/>
      <c r="V224" s="354"/>
      <c r="W224" s="354"/>
      <c r="X224" s="354"/>
      <c r="Y224" s="355"/>
      <c r="Z224" s="295"/>
      <c r="AA224" s="296"/>
      <c r="AB224" s="296"/>
      <c r="AC224" s="297"/>
      <c r="AD224" s="295"/>
      <c r="AE224" s="296"/>
      <c r="AF224" s="296"/>
      <c r="AG224" s="297"/>
      <c r="AH224" s="295"/>
      <c r="AI224" s="296"/>
      <c r="AJ224" s="296"/>
      <c r="AK224" s="297"/>
      <c r="AL224" s="301"/>
      <c r="AM224" s="302"/>
      <c r="AN224" s="302"/>
      <c r="AO224" s="303"/>
      <c r="AP224" s="301"/>
      <c r="AQ224" s="302"/>
      <c r="AR224" s="302"/>
      <c r="AS224" s="303"/>
      <c r="AT224" s="8"/>
      <c r="AU224" s="8"/>
    </row>
    <row r="225" spans="1:47" ht="12.75" hidden="1" customHeight="1" x14ac:dyDescent="0.2">
      <c r="A225" s="309" t="s">
        <v>344</v>
      </c>
      <c r="B225" s="310"/>
      <c r="C225" s="310"/>
      <c r="D225" s="310"/>
      <c r="E225" s="310"/>
      <c r="F225" s="310"/>
      <c r="G225" s="310"/>
      <c r="H225" s="310"/>
      <c r="I225" s="311"/>
      <c r="J225" s="301"/>
      <c r="K225" s="302"/>
      <c r="L225" s="303"/>
      <c r="M225" s="304">
        <v>853</v>
      </c>
      <c r="N225" s="305"/>
      <c r="O225" s="306"/>
      <c r="P225" s="295">
        <f t="shared" si="5"/>
        <v>0</v>
      </c>
      <c r="Q225" s="296"/>
      <c r="R225" s="296"/>
      <c r="S225" s="296"/>
      <c r="T225" s="297"/>
      <c r="U225" s="353"/>
      <c r="V225" s="354"/>
      <c r="W225" s="354"/>
      <c r="X225" s="354"/>
      <c r="Y225" s="355"/>
      <c r="Z225" s="295"/>
      <c r="AA225" s="296"/>
      <c r="AB225" s="296"/>
      <c r="AC225" s="297"/>
      <c r="AD225" s="295"/>
      <c r="AE225" s="296"/>
      <c r="AF225" s="296"/>
      <c r="AG225" s="297"/>
      <c r="AH225" s="295"/>
      <c r="AI225" s="296"/>
      <c r="AJ225" s="296"/>
      <c r="AK225" s="297"/>
      <c r="AL225" s="301"/>
      <c r="AM225" s="302"/>
      <c r="AN225" s="302"/>
      <c r="AO225" s="303"/>
      <c r="AP225" s="301"/>
      <c r="AQ225" s="302"/>
      <c r="AR225" s="302"/>
      <c r="AS225" s="303"/>
      <c r="AT225" s="8"/>
      <c r="AU225" s="8"/>
    </row>
    <row r="226" spans="1:47" ht="25.5" hidden="1" customHeight="1" x14ac:dyDescent="0.2">
      <c r="A226" s="309" t="s">
        <v>345</v>
      </c>
      <c r="B226" s="310"/>
      <c r="C226" s="310"/>
      <c r="D226" s="310"/>
      <c r="E226" s="310"/>
      <c r="F226" s="310"/>
      <c r="G226" s="310"/>
      <c r="H226" s="310"/>
      <c r="I226" s="311"/>
      <c r="J226" s="304">
        <v>260</v>
      </c>
      <c r="K226" s="305"/>
      <c r="L226" s="306"/>
      <c r="M226" s="301" t="s">
        <v>49</v>
      </c>
      <c r="N226" s="302"/>
      <c r="O226" s="303"/>
      <c r="P226" s="295">
        <f t="shared" si="5"/>
        <v>0</v>
      </c>
      <c r="Q226" s="296"/>
      <c r="R226" s="296"/>
      <c r="S226" s="296"/>
      <c r="T226" s="297"/>
      <c r="U226" s="295">
        <f>U227</f>
        <v>0</v>
      </c>
      <c r="V226" s="296"/>
      <c r="W226" s="296"/>
      <c r="X226" s="296"/>
      <c r="Y226" s="297"/>
      <c r="Z226" s="295">
        <f>Z227</f>
        <v>0</v>
      </c>
      <c r="AA226" s="296"/>
      <c r="AB226" s="296"/>
      <c r="AC226" s="297"/>
      <c r="AD226" s="295">
        <f>AD227</f>
        <v>0</v>
      </c>
      <c r="AE226" s="296"/>
      <c r="AF226" s="296"/>
      <c r="AG226" s="297"/>
      <c r="AH226" s="301">
        <f>AH227</f>
        <v>0</v>
      </c>
      <c r="AI226" s="302"/>
      <c r="AJ226" s="302"/>
      <c r="AK226" s="303"/>
      <c r="AL226" s="301">
        <f>AL227</f>
        <v>0</v>
      </c>
      <c r="AM226" s="302"/>
      <c r="AN226" s="302"/>
      <c r="AO226" s="303"/>
      <c r="AP226" s="301">
        <f>AP227</f>
        <v>0</v>
      </c>
      <c r="AQ226" s="302"/>
      <c r="AR226" s="302"/>
      <c r="AS226" s="303"/>
      <c r="AT226" s="8"/>
      <c r="AU226" s="8"/>
    </row>
    <row r="227" spans="1:47" hidden="1" x14ac:dyDescent="0.2">
      <c r="A227" s="350" t="s">
        <v>339</v>
      </c>
      <c r="B227" s="351"/>
      <c r="C227" s="351"/>
      <c r="D227" s="351"/>
      <c r="E227" s="351"/>
      <c r="F227" s="351"/>
      <c r="G227" s="351"/>
      <c r="H227" s="351"/>
      <c r="I227" s="352"/>
      <c r="J227" s="331"/>
      <c r="K227" s="332"/>
      <c r="L227" s="333"/>
      <c r="M227" s="325">
        <v>244</v>
      </c>
      <c r="N227" s="326"/>
      <c r="O227" s="327"/>
      <c r="P227" s="313">
        <f t="shared" si="5"/>
        <v>0</v>
      </c>
      <c r="Q227" s="314"/>
      <c r="R227" s="314"/>
      <c r="S227" s="314"/>
      <c r="T227" s="315"/>
      <c r="U227" s="319"/>
      <c r="V227" s="320"/>
      <c r="W227" s="320"/>
      <c r="X227" s="320"/>
      <c r="Y227" s="321"/>
      <c r="Z227" s="313"/>
      <c r="AA227" s="314"/>
      <c r="AB227" s="314"/>
      <c r="AC227" s="315"/>
      <c r="AD227" s="313"/>
      <c r="AE227" s="314"/>
      <c r="AF227" s="314"/>
      <c r="AG227" s="315"/>
      <c r="AH227" s="313"/>
      <c r="AI227" s="314"/>
      <c r="AJ227" s="314"/>
      <c r="AK227" s="315"/>
      <c r="AL227" s="331"/>
      <c r="AM227" s="332"/>
      <c r="AN227" s="332"/>
      <c r="AO227" s="333"/>
      <c r="AP227" s="331"/>
      <c r="AQ227" s="332"/>
      <c r="AR227" s="332"/>
      <c r="AS227" s="333"/>
      <c r="AT227" s="8"/>
      <c r="AU227" s="8"/>
    </row>
    <row r="228" spans="1:47" ht="38.25" hidden="1" customHeight="1" x14ac:dyDescent="0.2">
      <c r="A228" s="347" t="s">
        <v>346</v>
      </c>
      <c r="B228" s="348"/>
      <c r="C228" s="348"/>
      <c r="D228" s="348"/>
      <c r="E228" s="348"/>
      <c r="F228" s="348"/>
      <c r="G228" s="348"/>
      <c r="H228" s="348"/>
      <c r="I228" s="349"/>
      <c r="J228" s="334"/>
      <c r="K228" s="335"/>
      <c r="L228" s="336"/>
      <c r="M228" s="328"/>
      <c r="N228" s="329"/>
      <c r="O228" s="330"/>
      <c r="P228" s="316">
        <f t="shared" si="5"/>
        <v>0</v>
      </c>
      <c r="Q228" s="317"/>
      <c r="R228" s="317"/>
      <c r="S228" s="317"/>
      <c r="T228" s="318"/>
      <c r="U228" s="322"/>
      <c r="V228" s="323"/>
      <c r="W228" s="323"/>
      <c r="X228" s="323"/>
      <c r="Y228" s="324"/>
      <c r="Z228" s="316"/>
      <c r="AA228" s="317"/>
      <c r="AB228" s="317"/>
      <c r="AC228" s="318"/>
      <c r="AD228" s="316"/>
      <c r="AE228" s="317"/>
      <c r="AF228" s="317"/>
      <c r="AG228" s="318"/>
      <c r="AH228" s="316"/>
      <c r="AI228" s="317"/>
      <c r="AJ228" s="317"/>
      <c r="AK228" s="318"/>
      <c r="AL228" s="334"/>
      <c r="AM228" s="335"/>
      <c r="AN228" s="335"/>
      <c r="AO228" s="336"/>
      <c r="AP228" s="334"/>
      <c r="AQ228" s="335"/>
      <c r="AR228" s="335"/>
      <c r="AS228" s="336"/>
      <c r="AT228" s="8"/>
      <c r="AU228" s="8"/>
    </row>
    <row r="229" spans="1:47" s="10" customFormat="1" hidden="1" x14ac:dyDescent="0.2">
      <c r="A229" s="343" t="s">
        <v>51</v>
      </c>
      <c r="B229" s="344"/>
      <c r="C229" s="344"/>
      <c r="D229" s="344"/>
      <c r="E229" s="344"/>
      <c r="F229" s="344"/>
      <c r="G229" s="344"/>
      <c r="H229" s="344"/>
      <c r="I229" s="345"/>
      <c r="J229" s="304">
        <v>500</v>
      </c>
      <c r="K229" s="305"/>
      <c r="L229" s="306"/>
      <c r="M229" s="301" t="s">
        <v>49</v>
      </c>
      <c r="N229" s="302"/>
      <c r="O229" s="303"/>
      <c r="P229" s="295">
        <f t="shared" si="5"/>
        <v>0</v>
      </c>
      <c r="Q229" s="296"/>
      <c r="R229" s="296"/>
      <c r="S229" s="296"/>
      <c r="T229" s="297"/>
      <c r="U229" s="427">
        <f>U181</f>
        <v>0</v>
      </c>
      <c r="V229" s="354"/>
      <c r="W229" s="354"/>
      <c r="X229" s="354"/>
      <c r="Y229" s="355"/>
      <c r="Z229" s="295">
        <f>Z181</f>
        <v>0</v>
      </c>
      <c r="AA229" s="296"/>
      <c r="AB229" s="296"/>
      <c r="AC229" s="297"/>
      <c r="AD229" s="295">
        <f>AD181</f>
        <v>0</v>
      </c>
      <c r="AE229" s="296"/>
      <c r="AF229" s="296"/>
      <c r="AG229" s="297"/>
      <c r="AH229" s="295">
        <f>AH181</f>
        <v>0</v>
      </c>
      <c r="AI229" s="296"/>
      <c r="AJ229" s="296"/>
      <c r="AK229" s="297"/>
      <c r="AL229" s="301">
        <f>AL181</f>
        <v>0</v>
      </c>
      <c r="AM229" s="302"/>
      <c r="AN229" s="302"/>
      <c r="AO229" s="303"/>
      <c r="AP229" s="301">
        <f>AP181</f>
        <v>0</v>
      </c>
      <c r="AQ229" s="302"/>
      <c r="AR229" s="302"/>
      <c r="AS229" s="303"/>
      <c r="AT229" s="9"/>
      <c r="AU229" s="9"/>
    </row>
    <row r="230" spans="1:47" hidden="1" x14ac:dyDescent="0.2">
      <c r="A230" s="343" t="s">
        <v>52</v>
      </c>
      <c r="B230" s="344"/>
      <c r="C230" s="344"/>
      <c r="D230" s="344"/>
      <c r="E230" s="344"/>
      <c r="F230" s="344"/>
      <c r="G230" s="344"/>
      <c r="H230" s="344"/>
      <c r="I230" s="345"/>
      <c r="J230" s="304">
        <v>600</v>
      </c>
      <c r="K230" s="305"/>
      <c r="L230" s="306"/>
      <c r="M230" s="301" t="s">
        <v>49</v>
      </c>
      <c r="N230" s="302"/>
      <c r="O230" s="303"/>
      <c r="P230" s="295">
        <f>SUM(U230:AS230)</f>
        <v>0</v>
      </c>
      <c r="Q230" s="296"/>
      <c r="R230" s="296"/>
      <c r="S230" s="296"/>
      <c r="T230" s="297"/>
      <c r="U230" s="295">
        <f>U229+U188-U203</f>
        <v>0</v>
      </c>
      <c r="V230" s="296"/>
      <c r="W230" s="296"/>
      <c r="X230" s="296"/>
      <c r="Y230" s="297"/>
      <c r="Z230" s="295">
        <f>Z229+Z188-Z203</f>
        <v>0</v>
      </c>
      <c r="AA230" s="296"/>
      <c r="AB230" s="296"/>
      <c r="AC230" s="297"/>
      <c r="AD230" s="295">
        <f>AD229+AD188-AD203</f>
        <v>0</v>
      </c>
      <c r="AE230" s="296"/>
      <c r="AF230" s="296"/>
      <c r="AG230" s="297"/>
      <c r="AH230" s="301">
        <f>AH229+AH188-AH203</f>
        <v>0</v>
      </c>
      <c r="AI230" s="302"/>
      <c r="AJ230" s="302"/>
      <c r="AK230" s="303"/>
      <c r="AL230" s="301">
        <f>AL229+AL188-AL203</f>
        <v>0</v>
      </c>
      <c r="AM230" s="302"/>
      <c r="AN230" s="302"/>
      <c r="AO230" s="303"/>
      <c r="AP230" s="301">
        <f>AP229+AP188-AP203</f>
        <v>0</v>
      </c>
      <c r="AQ230" s="302"/>
      <c r="AR230" s="302"/>
      <c r="AS230" s="303"/>
      <c r="AT230" s="8"/>
      <c r="AU230" s="8"/>
    </row>
    <row r="231" spans="1:47" ht="12.75" hidden="1" customHeight="1" x14ac:dyDescent="0.2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7"/>
      <c r="N231" s="227"/>
      <c r="O231" s="227"/>
      <c r="P231" s="227"/>
      <c r="Q231" s="228"/>
      <c r="R231" s="228"/>
      <c r="S231" s="228"/>
      <c r="T231" s="228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  <c r="AJ231" s="229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8"/>
      <c r="AU231" s="8"/>
    </row>
    <row r="232" spans="1:47" x14ac:dyDescent="0.2">
      <c r="AN232" s="290" t="s">
        <v>357</v>
      </c>
      <c r="AO232" s="290"/>
      <c r="AP232" s="290"/>
      <c r="AQ232" s="290"/>
      <c r="AR232" s="290"/>
      <c r="AS232" s="290"/>
    </row>
    <row r="233" spans="1:47" s="5" customFormat="1" ht="13.15" customHeight="1" x14ac:dyDescent="0.2">
      <c r="A233" s="357" t="s">
        <v>57</v>
      </c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  <c r="L233" s="357"/>
      <c r="M233" s="357"/>
      <c r="N233" s="357"/>
      <c r="O233" s="357"/>
      <c r="P233" s="357"/>
      <c r="Q233" s="357"/>
      <c r="R233" s="357"/>
      <c r="S233" s="357"/>
      <c r="T233" s="357"/>
      <c r="U233" s="357"/>
      <c r="V233" s="357"/>
      <c r="W233" s="357"/>
      <c r="X233" s="357"/>
      <c r="Y233" s="357"/>
      <c r="Z233" s="357"/>
      <c r="AA233" s="357"/>
      <c r="AB233" s="357"/>
      <c r="AC233" s="357"/>
      <c r="AD233" s="357"/>
      <c r="AE233" s="357"/>
      <c r="AF233" s="357"/>
      <c r="AG233" s="357"/>
      <c r="AH233" s="357"/>
      <c r="AI233" s="357"/>
      <c r="AJ233" s="357"/>
      <c r="AK233" s="357"/>
      <c r="AL233" s="357"/>
      <c r="AM233" s="357"/>
      <c r="AN233" s="357"/>
      <c r="AO233" s="357"/>
      <c r="AP233" s="357"/>
      <c r="AQ233" s="357"/>
      <c r="AR233" s="357"/>
      <c r="AS233" s="357"/>
    </row>
    <row r="234" spans="1:47" s="5" customFormat="1" ht="13.15" customHeight="1" x14ac:dyDescent="0.2">
      <c r="A234" s="357" t="s">
        <v>362</v>
      </c>
      <c r="B234" s="357"/>
      <c r="C234" s="357"/>
      <c r="D234" s="357"/>
      <c r="E234" s="357"/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7"/>
      <c r="U234" s="357"/>
      <c r="V234" s="357"/>
      <c r="W234" s="357"/>
      <c r="X234" s="357"/>
      <c r="Y234" s="357"/>
      <c r="Z234" s="357"/>
      <c r="AA234" s="357"/>
      <c r="AB234" s="357"/>
      <c r="AC234" s="357"/>
      <c r="AD234" s="357"/>
      <c r="AE234" s="357"/>
      <c r="AF234" s="357"/>
      <c r="AG234" s="357"/>
      <c r="AH234" s="357"/>
      <c r="AI234" s="357"/>
      <c r="AJ234" s="357"/>
      <c r="AK234" s="357"/>
      <c r="AL234" s="357"/>
      <c r="AM234" s="357"/>
      <c r="AN234" s="357"/>
      <c r="AO234" s="357"/>
      <c r="AP234" s="357"/>
      <c r="AQ234" s="357"/>
      <c r="AR234" s="357"/>
      <c r="AS234" s="357"/>
    </row>
    <row r="235" spans="1:47" s="5" customFormat="1" ht="13.15" customHeight="1" x14ac:dyDescent="0.2">
      <c r="A235" s="357" t="s">
        <v>453</v>
      </c>
      <c r="B235" s="357"/>
      <c r="C235" s="357"/>
      <c r="D235" s="357"/>
      <c r="E235" s="357"/>
      <c r="F235" s="357"/>
      <c r="G235" s="357"/>
      <c r="H235" s="357"/>
      <c r="I235" s="357"/>
      <c r="J235" s="357"/>
      <c r="K235" s="357"/>
      <c r="L235" s="357"/>
      <c r="M235" s="357"/>
      <c r="N235" s="357"/>
      <c r="O235" s="357"/>
      <c r="P235" s="357"/>
      <c r="Q235" s="357"/>
      <c r="R235" s="357"/>
      <c r="S235" s="357"/>
      <c r="T235" s="357"/>
      <c r="U235" s="357"/>
      <c r="V235" s="357"/>
      <c r="W235" s="357"/>
      <c r="X235" s="357"/>
      <c r="Y235" s="357"/>
      <c r="Z235" s="357"/>
      <c r="AA235" s="357"/>
      <c r="AB235" s="357"/>
      <c r="AC235" s="357"/>
      <c r="AD235" s="357"/>
      <c r="AE235" s="357"/>
      <c r="AF235" s="357"/>
      <c r="AG235" s="357"/>
      <c r="AH235" s="357"/>
      <c r="AI235" s="357"/>
      <c r="AJ235" s="357"/>
      <c r="AK235" s="357"/>
      <c r="AL235" s="357"/>
      <c r="AM235" s="357"/>
      <c r="AN235" s="357"/>
      <c r="AO235" s="357"/>
      <c r="AP235" s="357"/>
      <c r="AQ235" s="357"/>
      <c r="AR235" s="357"/>
      <c r="AS235" s="357"/>
    </row>
    <row r="236" spans="1:47" s="5" customFormat="1" ht="13.15" customHeight="1" x14ac:dyDescent="0.2"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  <c r="AC236" s="239"/>
      <c r="AD236" s="239"/>
      <c r="AE236" s="239"/>
      <c r="AF236" s="239"/>
      <c r="AG236" s="239"/>
      <c r="AH236" s="239"/>
      <c r="AI236" s="239"/>
      <c r="AJ236" s="239"/>
      <c r="AK236" s="239"/>
      <c r="AL236" s="239"/>
      <c r="AM236" s="239"/>
      <c r="AN236" s="239"/>
      <c r="AO236" s="239"/>
      <c r="AP236" s="239"/>
      <c r="AQ236" s="239"/>
      <c r="AR236" s="239"/>
      <c r="AS236" s="239"/>
    </row>
    <row r="237" spans="1:47" s="5" customFormat="1" ht="12.75" customHeight="1" x14ac:dyDescent="0.2">
      <c r="A237" s="392" t="s">
        <v>23</v>
      </c>
      <c r="B237" s="392"/>
      <c r="C237" s="392"/>
      <c r="D237" s="392"/>
      <c r="E237" s="392" t="s">
        <v>40</v>
      </c>
      <c r="F237" s="392"/>
      <c r="G237" s="392" t="s">
        <v>58</v>
      </c>
      <c r="H237" s="392"/>
      <c r="I237" s="392"/>
      <c r="J237" s="392" t="s">
        <v>78</v>
      </c>
      <c r="K237" s="392"/>
      <c r="L237" s="392"/>
      <c r="M237" s="392"/>
      <c r="N237" s="392"/>
      <c r="O237" s="392"/>
      <c r="P237" s="392"/>
      <c r="Q237" s="392"/>
      <c r="R237" s="392"/>
      <c r="S237" s="392"/>
      <c r="T237" s="392"/>
      <c r="U237" s="392"/>
      <c r="V237" s="392"/>
      <c r="W237" s="392"/>
      <c r="X237" s="392"/>
      <c r="Y237" s="392"/>
      <c r="Z237" s="392"/>
      <c r="AA237" s="392"/>
      <c r="AB237" s="392"/>
      <c r="AC237" s="392"/>
      <c r="AD237" s="392"/>
      <c r="AE237" s="392"/>
      <c r="AF237" s="392"/>
      <c r="AG237" s="392"/>
      <c r="AH237" s="392"/>
      <c r="AI237" s="392"/>
      <c r="AJ237" s="392"/>
      <c r="AK237" s="392"/>
      <c r="AL237" s="392"/>
      <c r="AM237" s="392"/>
      <c r="AN237" s="392"/>
      <c r="AO237" s="392"/>
      <c r="AP237" s="392"/>
      <c r="AQ237" s="392"/>
      <c r="AR237" s="392"/>
      <c r="AS237" s="392"/>
    </row>
    <row r="238" spans="1:47" s="5" customFormat="1" ht="13.15" customHeight="1" x14ac:dyDescent="0.2">
      <c r="A238" s="392"/>
      <c r="B238" s="392"/>
      <c r="C238" s="392"/>
      <c r="D238" s="392"/>
      <c r="E238" s="392"/>
      <c r="F238" s="392"/>
      <c r="G238" s="392"/>
      <c r="H238" s="392"/>
      <c r="I238" s="392"/>
      <c r="J238" s="392" t="s">
        <v>59</v>
      </c>
      <c r="K238" s="392"/>
      <c r="L238" s="392"/>
      <c r="M238" s="392"/>
      <c r="N238" s="392"/>
      <c r="O238" s="392"/>
      <c r="P238" s="392"/>
      <c r="Q238" s="392"/>
      <c r="R238" s="392"/>
      <c r="S238" s="392"/>
      <c r="T238" s="392"/>
      <c r="U238" s="392"/>
      <c r="V238" s="422" t="s">
        <v>28</v>
      </c>
      <c r="W238" s="422"/>
      <c r="X238" s="422"/>
      <c r="Y238" s="422"/>
      <c r="Z238" s="422"/>
      <c r="AA238" s="422"/>
      <c r="AB238" s="422"/>
      <c r="AC238" s="422"/>
      <c r="AD238" s="422"/>
      <c r="AE238" s="422"/>
      <c r="AF238" s="422"/>
      <c r="AG238" s="422"/>
      <c r="AH238" s="422"/>
      <c r="AI238" s="422"/>
      <c r="AJ238" s="422"/>
      <c r="AK238" s="422"/>
      <c r="AL238" s="422"/>
      <c r="AM238" s="422"/>
      <c r="AN238" s="422"/>
      <c r="AO238" s="422"/>
      <c r="AP238" s="422"/>
      <c r="AQ238" s="422"/>
      <c r="AR238" s="422"/>
      <c r="AS238" s="422"/>
    </row>
    <row r="239" spans="1:47" s="5" customFormat="1" ht="78.75" customHeight="1" x14ac:dyDescent="0.2">
      <c r="A239" s="392"/>
      <c r="B239" s="392"/>
      <c r="C239" s="392"/>
      <c r="D239" s="392"/>
      <c r="E239" s="392"/>
      <c r="F239" s="392"/>
      <c r="G239" s="392"/>
      <c r="H239" s="392"/>
      <c r="I239" s="392"/>
      <c r="J239" s="392"/>
      <c r="K239" s="392"/>
      <c r="L239" s="392"/>
      <c r="M239" s="392"/>
      <c r="N239" s="392"/>
      <c r="O239" s="392"/>
      <c r="P239" s="392"/>
      <c r="Q239" s="392"/>
      <c r="R239" s="392"/>
      <c r="S239" s="392"/>
      <c r="T239" s="392"/>
      <c r="U239" s="392"/>
      <c r="V239" s="392" t="s">
        <v>60</v>
      </c>
      <c r="W239" s="392"/>
      <c r="X239" s="392"/>
      <c r="Y239" s="392"/>
      <c r="Z239" s="392"/>
      <c r="AA239" s="392"/>
      <c r="AB239" s="392"/>
      <c r="AC239" s="392"/>
      <c r="AD239" s="392"/>
      <c r="AE239" s="392"/>
      <c r="AF239" s="392"/>
      <c r="AG239" s="392"/>
      <c r="AH239" s="392" t="s">
        <v>61</v>
      </c>
      <c r="AI239" s="392"/>
      <c r="AJ239" s="392"/>
      <c r="AK239" s="392"/>
      <c r="AL239" s="392"/>
      <c r="AM239" s="392"/>
      <c r="AN239" s="392"/>
      <c r="AO239" s="392"/>
      <c r="AP239" s="392"/>
      <c r="AQ239" s="392"/>
      <c r="AR239" s="392"/>
      <c r="AS239" s="392"/>
    </row>
    <row r="240" spans="1:47" s="5" customFormat="1" ht="51" customHeight="1" x14ac:dyDescent="0.2">
      <c r="A240" s="392"/>
      <c r="B240" s="392"/>
      <c r="C240" s="392"/>
      <c r="D240" s="392"/>
      <c r="E240" s="392"/>
      <c r="F240" s="392"/>
      <c r="G240" s="392"/>
      <c r="H240" s="392"/>
      <c r="I240" s="392"/>
      <c r="J240" s="392" t="s">
        <v>454</v>
      </c>
      <c r="K240" s="392"/>
      <c r="L240" s="392"/>
      <c r="M240" s="392"/>
      <c r="N240" s="392" t="s">
        <v>455</v>
      </c>
      <c r="O240" s="392"/>
      <c r="P240" s="392"/>
      <c r="Q240" s="392"/>
      <c r="R240" s="392" t="s">
        <v>456</v>
      </c>
      <c r="S240" s="392"/>
      <c r="T240" s="392"/>
      <c r="U240" s="392"/>
      <c r="V240" s="392" t="s">
        <v>454</v>
      </c>
      <c r="W240" s="392"/>
      <c r="X240" s="392"/>
      <c r="Y240" s="392"/>
      <c r="Z240" s="392" t="s">
        <v>455</v>
      </c>
      <c r="AA240" s="392"/>
      <c r="AB240" s="392"/>
      <c r="AC240" s="392"/>
      <c r="AD240" s="392" t="s">
        <v>456</v>
      </c>
      <c r="AE240" s="392"/>
      <c r="AF240" s="392"/>
      <c r="AG240" s="392"/>
      <c r="AH240" s="392" t="s">
        <v>454</v>
      </c>
      <c r="AI240" s="392"/>
      <c r="AJ240" s="392"/>
      <c r="AK240" s="392"/>
      <c r="AL240" s="392" t="s">
        <v>455</v>
      </c>
      <c r="AM240" s="392"/>
      <c r="AN240" s="392"/>
      <c r="AO240" s="392"/>
      <c r="AP240" s="392" t="s">
        <v>456</v>
      </c>
      <c r="AQ240" s="392"/>
      <c r="AR240" s="392"/>
      <c r="AS240" s="392"/>
    </row>
    <row r="241" spans="1:63" s="5" customFormat="1" x14ac:dyDescent="0.2">
      <c r="A241" s="421">
        <v>1</v>
      </c>
      <c r="B241" s="421"/>
      <c r="C241" s="421"/>
      <c r="D241" s="421"/>
      <c r="E241" s="289">
        <v>2</v>
      </c>
      <c r="F241" s="289"/>
      <c r="G241" s="289">
        <v>3</v>
      </c>
      <c r="H241" s="289"/>
      <c r="I241" s="289"/>
      <c r="J241" s="289">
        <v>4</v>
      </c>
      <c r="K241" s="289"/>
      <c r="L241" s="289"/>
      <c r="M241" s="289"/>
      <c r="N241" s="289">
        <v>5</v>
      </c>
      <c r="O241" s="289"/>
      <c r="P241" s="289"/>
      <c r="Q241" s="289"/>
      <c r="R241" s="289">
        <v>6</v>
      </c>
      <c r="S241" s="289"/>
      <c r="T241" s="289"/>
      <c r="U241" s="289"/>
      <c r="V241" s="289">
        <v>7</v>
      </c>
      <c r="W241" s="289"/>
      <c r="X241" s="289"/>
      <c r="Y241" s="289"/>
      <c r="Z241" s="289">
        <v>8</v>
      </c>
      <c r="AA241" s="289"/>
      <c r="AB241" s="289"/>
      <c r="AC241" s="289"/>
      <c r="AD241" s="289">
        <v>9</v>
      </c>
      <c r="AE241" s="289"/>
      <c r="AF241" s="289"/>
      <c r="AG241" s="289"/>
      <c r="AH241" s="289">
        <v>10</v>
      </c>
      <c r="AI241" s="289"/>
      <c r="AJ241" s="289"/>
      <c r="AK241" s="289"/>
      <c r="AL241" s="421">
        <v>11</v>
      </c>
      <c r="AM241" s="421"/>
      <c r="AN241" s="421"/>
      <c r="AO241" s="421"/>
      <c r="AP241" s="421">
        <v>12</v>
      </c>
      <c r="AQ241" s="421"/>
      <c r="AR241" s="421"/>
      <c r="AS241" s="421"/>
      <c r="AT241" s="496" t="s">
        <v>412</v>
      </c>
      <c r="AU241" s="497"/>
      <c r="AV241" s="497"/>
      <c r="AW241" s="497"/>
      <c r="AX241" s="497"/>
      <c r="AY241" s="497"/>
      <c r="AZ241" s="497"/>
      <c r="BA241" s="497"/>
      <c r="BB241" s="498"/>
      <c r="BC241" s="496" t="s">
        <v>414</v>
      </c>
      <c r="BD241" s="497"/>
      <c r="BE241" s="497"/>
      <c r="BF241" s="497"/>
      <c r="BG241" s="498"/>
      <c r="BH241" s="496" t="s">
        <v>415</v>
      </c>
      <c r="BI241" s="497"/>
      <c r="BJ241" s="497"/>
      <c r="BK241" s="498"/>
    </row>
    <row r="242" spans="1:63" s="5" customFormat="1" ht="38.25" customHeight="1" x14ac:dyDescent="0.2">
      <c r="A242" s="499" t="s">
        <v>63</v>
      </c>
      <c r="B242" s="499"/>
      <c r="C242" s="499"/>
      <c r="D242" s="499"/>
      <c r="E242" s="308" t="s">
        <v>64</v>
      </c>
      <c r="F242" s="308"/>
      <c r="G242" s="307" t="s">
        <v>49</v>
      </c>
      <c r="H242" s="307"/>
      <c r="I242" s="307"/>
      <c r="J242" s="312">
        <f>J243+J246</f>
        <v>4773487.24</v>
      </c>
      <c r="K242" s="312"/>
      <c r="L242" s="312"/>
      <c r="M242" s="312"/>
      <c r="N242" s="312">
        <f t="shared" ref="N242" si="6">N243+N246</f>
        <v>4750124.76</v>
      </c>
      <c r="O242" s="312"/>
      <c r="P242" s="312"/>
      <c r="Q242" s="312"/>
      <c r="R242" s="312">
        <f t="shared" ref="R242" si="7">R243+R246</f>
        <v>4466393.87</v>
      </c>
      <c r="S242" s="312"/>
      <c r="T242" s="312"/>
      <c r="U242" s="312"/>
      <c r="V242" s="312">
        <f>V243+V246</f>
        <v>4773487.24</v>
      </c>
      <c r="W242" s="312"/>
      <c r="X242" s="312"/>
      <c r="Y242" s="312"/>
      <c r="Z242" s="312">
        <f t="shared" ref="Z242" si="8">Z243+Z246</f>
        <v>4750124.76</v>
      </c>
      <c r="AA242" s="312"/>
      <c r="AB242" s="312"/>
      <c r="AC242" s="312"/>
      <c r="AD242" s="312">
        <f t="shared" ref="AD242" si="9">AD243+AD246</f>
        <v>4466393.87</v>
      </c>
      <c r="AE242" s="312"/>
      <c r="AF242" s="312"/>
      <c r="AG242" s="312"/>
      <c r="AH242" s="288">
        <f t="shared" ref="AH242" si="10">AH243+AH246</f>
        <v>0</v>
      </c>
      <c r="AI242" s="288"/>
      <c r="AJ242" s="288"/>
      <c r="AK242" s="288"/>
      <c r="AL242" s="288">
        <f t="shared" ref="AL242" si="11">AL243+AL246</f>
        <v>0</v>
      </c>
      <c r="AM242" s="288"/>
      <c r="AN242" s="288"/>
      <c r="AO242" s="288"/>
      <c r="AP242" s="288">
        <f t="shared" ref="AP242" si="12">AP243+AP246</f>
        <v>0</v>
      </c>
      <c r="AQ242" s="288"/>
      <c r="AR242" s="288"/>
      <c r="AS242" s="288"/>
      <c r="AT242" s="252">
        <f>V242-V243-V246</f>
        <v>0</v>
      </c>
      <c r="AU242" s="253">
        <f>Z242-Z243-Z246</f>
        <v>0</v>
      </c>
      <c r="AV242" s="253">
        <f>AD242-AD243-AD246</f>
        <v>0</v>
      </c>
      <c r="AW242" s="253">
        <f>AH242-AH243-AH246</f>
        <v>0</v>
      </c>
      <c r="AX242" s="253">
        <f>AL242-AL243-AL246</f>
        <v>0</v>
      </c>
      <c r="AY242" s="253">
        <f>AP242-AP243-AP246</f>
        <v>0</v>
      </c>
      <c r="AZ242" s="253">
        <f>J242-V242-AH242</f>
        <v>0</v>
      </c>
      <c r="BA242" s="253">
        <f>N242-Z242-AL242</f>
        <v>0</v>
      </c>
      <c r="BB242" s="254">
        <f>R242-AD242-AP242</f>
        <v>0</v>
      </c>
      <c r="BC242" s="252">
        <f>V242-'ПФХД стр.2'!U124-'ПФХД стр.2'!Z124-'ПФХД стр.2'!AD124-'ПФХД стр.2'!AH124</f>
        <v>747632</v>
      </c>
      <c r="BD242" s="253">
        <f>Z242-'ПФХД стр.3'!U173-'ПФХД стр.3'!Z173-'ПФХД стр.3'!AD173-'ПФХД стр.3'!AH173</f>
        <v>1054302.8899999997</v>
      </c>
      <c r="BE242" s="253">
        <f>AD242-'ПФХД стр.4'!U222-'ПФХД стр.4'!Z222-'ПФХД стр.4'!AD222-'ПФХД стр.4'!AH222</f>
        <v>770572</v>
      </c>
      <c r="BF242" s="253" t="s">
        <v>416</v>
      </c>
      <c r="BG242" s="254"/>
      <c r="BH242" s="252">
        <f>V242-'ПФХД стр.2'!AD124</f>
        <v>4773487.24</v>
      </c>
      <c r="BI242" s="253">
        <f>Z242-'ПФХД стр.3'!AD173</f>
        <v>4750124.76</v>
      </c>
      <c r="BJ242" s="253">
        <f>AD242-'ПФХД стр.4'!AD222</f>
        <v>4466393.87</v>
      </c>
      <c r="BK242" s="254" t="s">
        <v>416</v>
      </c>
    </row>
    <row r="243" spans="1:63" s="5" customFormat="1" x14ac:dyDescent="0.2">
      <c r="A243" s="452" t="s">
        <v>391</v>
      </c>
      <c r="B243" s="453"/>
      <c r="C243" s="453"/>
      <c r="D243" s="454"/>
      <c r="E243" s="326">
        <v>1001</v>
      </c>
      <c r="F243" s="327"/>
      <c r="G243" s="434" t="s">
        <v>49</v>
      </c>
      <c r="H243" s="435"/>
      <c r="I243" s="436"/>
      <c r="J243" s="313">
        <f>V243+AH243</f>
        <v>168416.68</v>
      </c>
      <c r="K243" s="314"/>
      <c r="L243" s="314"/>
      <c r="M243" s="315"/>
      <c r="N243" s="313">
        <f t="shared" ref="N243" si="13">Z243+AL243</f>
        <v>287305.84999999998</v>
      </c>
      <c r="O243" s="314"/>
      <c r="P243" s="314"/>
      <c r="Q243" s="315"/>
      <c r="R243" s="313">
        <f t="shared" ref="R243" si="14">AD243+AP243</f>
        <v>0</v>
      </c>
      <c r="S243" s="314"/>
      <c r="T243" s="314"/>
      <c r="U243" s="315"/>
      <c r="V243" s="313">
        <v>168416.68</v>
      </c>
      <c r="W243" s="314"/>
      <c r="X243" s="314"/>
      <c r="Y243" s="315"/>
      <c r="Z243" s="313">
        <v>287305.84999999998</v>
      </c>
      <c r="AA243" s="314"/>
      <c r="AB243" s="314"/>
      <c r="AC243" s="315"/>
      <c r="AD243" s="313"/>
      <c r="AE243" s="314"/>
      <c r="AF243" s="314"/>
      <c r="AG243" s="315"/>
      <c r="AH243" s="331"/>
      <c r="AI243" s="332"/>
      <c r="AJ243" s="332"/>
      <c r="AK243" s="333"/>
      <c r="AL243" s="331"/>
      <c r="AM243" s="332"/>
      <c r="AN243" s="332"/>
      <c r="AO243" s="333"/>
      <c r="AP243" s="319"/>
      <c r="AQ243" s="320"/>
      <c r="AR243" s="320"/>
      <c r="AS243" s="321"/>
      <c r="AT243" s="252"/>
      <c r="AU243" s="253"/>
      <c r="AV243" s="253"/>
      <c r="AW243" s="253"/>
      <c r="AX243" s="253"/>
      <c r="AY243" s="253"/>
      <c r="AZ243" s="253"/>
      <c r="BA243" s="253"/>
      <c r="BB243" s="254"/>
      <c r="BC243" s="252">
        <f>AH242-'ПФХД стр.2'!AL124</f>
        <v>-747632</v>
      </c>
      <c r="BD243" s="253">
        <f>AL242-'ПФХД стр.3'!AL173</f>
        <v>-770572</v>
      </c>
      <c r="BE243" s="253">
        <f>AD242-'ПФХД стр.4'!AP222</f>
        <v>4466393.87</v>
      </c>
      <c r="BF243" s="253" t="s">
        <v>413</v>
      </c>
      <c r="BG243" s="254"/>
      <c r="BH243" s="252"/>
      <c r="BI243" s="253"/>
      <c r="BJ243" s="253"/>
      <c r="BK243" s="254"/>
    </row>
    <row r="244" spans="1:63" s="5" customFormat="1" ht="50.25" customHeight="1" x14ac:dyDescent="0.2">
      <c r="A244" s="500" t="s">
        <v>406</v>
      </c>
      <c r="B244" s="500"/>
      <c r="C244" s="500"/>
      <c r="D244" s="500"/>
      <c r="E244" s="329"/>
      <c r="F244" s="330"/>
      <c r="G244" s="437"/>
      <c r="H244" s="438"/>
      <c r="I244" s="439"/>
      <c r="J244" s="316"/>
      <c r="K244" s="317"/>
      <c r="L244" s="317"/>
      <c r="M244" s="318"/>
      <c r="N244" s="316"/>
      <c r="O244" s="317"/>
      <c r="P244" s="317"/>
      <c r="Q244" s="318"/>
      <c r="R244" s="316"/>
      <c r="S244" s="317"/>
      <c r="T244" s="317"/>
      <c r="U244" s="318"/>
      <c r="V244" s="316"/>
      <c r="W244" s="317"/>
      <c r="X244" s="317"/>
      <c r="Y244" s="318"/>
      <c r="Z244" s="316"/>
      <c r="AA244" s="317"/>
      <c r="AB244" s="317"/>
      <c r="AC244" s="318"/>
      <c r="AD244" s="316"/>
      <c r="AE244" s="317"/>
      <c r="AF244" s="317"/>
      <c r="AG244" s="318"/>
      <c r="AH244" s="334"/>
      <c r="AI244" s="335"/>
      <c r="AJ244" s="335"/>
      <c r="AK244" s="336"/>
      <c r="AL244" s="334"/>
      <c r="AM244" s="335"/>
      <c r="AN244" s="335"/>
      <c r="AO244" s="336"/>
      <c r="AP244" s="322"/>
      <c r="AQ244" s="323"/>
      <c r="AR244" s="323"/>
      <c r="AS244" s="324"/>
      <c r="AT244" s="252"/>
      <c r="AU244" s="253"/>
      <c r="AV244" s="253"/>
      <c r="AW244" s="253"/>
      <c r="AX244" s="253"/>
      <c r="AY244" s="253"/>
      <c r="AZ244" s="253">
        <f>J243-V243-AH243</f>
        <v>0</v>
      </c>
      <c r="BA244" s="253">
        <f>J243-Z243-AL243</f>
        <v>-118889.16999999998</v>
      </c>
      <c r="BB244" s="254">
        <f>R243-AD243-AP243</f>
        <v>0</v>
      </c>
      <c r="BC244" s="252"/>
      <c r="BD244" s="253"/>
      <c r="BE244" s="253"/>
      <c r="BF244" s="253"/>
      <c r="BG244" s="254"/>
      <c r="BH244" s="252"/>
      <c r="BI244" s="253"/>
      <c r="BJ244" s="253"/>
      <c r="BK244" s="254"/>
    </row>
    <row r="245" spans="1:63" s="5" customFormat="1" ht="13.15" customHeight="1" x14ac:dyDescent="0.2">
      <c r="A245" s="292"/>
      <c r="B245" s="292"/>
      <c r="C245" s="292"/>
      <c r="D245" s="292"/>
      <c r="E245" s="291"/>
      <c r="F245" s="291"/>
      <c r="G245" s="291"/>
      <c r="H245" s="291"/>
      <c r="I245" s="291"/>
      <c r="J245" s="312">
        <f t="shared" ref="J245:J247" si="15">V245+AH245</f>
        <v>0</v>
      </c>
      <c r="K245" s="312"/>
      <c r="L245" s="312"/>
      <c r="M245" s="312"/>
      <c r="N245" s="312">
        <f t="shared" ref="N245:N247" si="16">Z245+AL245</f>
        <v>0</v>
      </c>
      <c r="O245" s="312"/>
      <c r="P245" s="312"/>
      <c r="Q245" s="312"/>
      <c r="R245" s="312">
        <f t="shared" ref="R245:R247" si="17">AD245+AP245</f>
        <v>0</v>
      </c>
      <c r="S245" s="312"/>
      <c r="T245" s="312"/>
      <c r="U245" s="312"/>
      <c r="V245" s="312"/>
      <c r="W245" s="312"/>
      <c r="X245" s="312"/>
      <c r="Y245" s="312"/>
      <c r="Z245" s="312"/>
      <c r="AA245" s="312"/>
      <c r="AB245" s="312"/>
      <c r="AC245" s="312"/>
      <c r="AD245" s="312"/>
      <c r="AE245" s="312"/>
      <c r="AF245" s="312"/>
      <c r="AG245" s="312"/>
      <c r="AH245" s="288"/>
      <c r="AI245" s="288"/>
      <c r="AJ245" s="288"/>
      <c r="AK245" s="288"/>
      <c r="AL245" s="288"/>
      <c r="AM245" s="288"/>
      <c r="AN245" s="288"/>
      <c r="AO245" s="288"/>
      <c r="AP245" s="291"/>
      <c r="AQ245" s="291"/>
      <c r="AR245" s="291"/>
      <c r="AS245" s="291"/>
      <c r="AT245" s="252"/>
      <c r="AU245" s="253"/>
      <c r="AV245" s="253"/>
      <c r="AW245" s="253"/>
      <c r="AX245" s="253"/>
      <c r="AY245" s="253"/>
      <c r="AZ245" s="253"/>
      <c r="BA245" s="253"/>
      <c r="BB245" s="254"/>
      <c r="BC245" s="252"/>
      <c r="BD245" s="253"/>
      <c r="BE245" s="253"/>
      <c r="BF245" s="253"/>
      <c r="BG245" s="254"/>
      <c r="BH245" s="252"/>
      <c r="BI245" s="253"/>
      <c r="BJ245" s="253"/>
      <c r="BK245" s="254"/>
    </row>
    <row r="246" spans="1:63" s="5" customFormat="1" ht="38.25" customHeight="1" x14ac:dyDescent="0.2">
      <c r="A246" s="293" t="s">
        <v>393</v>
      </c>
      <c r="B246" s="293"/>
      <c r="C246" s="293"/>
      <c r="D246" s="293"/>
      <c r="E246" s="294">
        <v>2001</v>
      </c>
      <c r="F246" s="294"/>
      <c r="G246" s="291"/>
      <c r="H246" s="291"/>
      <c r="I246" s="291"/>
      <c r="J246" s="312">
        <f>V246+AH246</f>
        <v>4605070.5600000005</v>
      </c>
      <c r="K246" s="312"/>
      <c r="L246" s="312"/>
      <c r="M246" s="312"/>
      <c r="N246" s="312">
        <f t="shared" si="16"/>
        <v>4462818.91</v>
      </c>
      <c r="O246" s="312"/>
      <c r="P246" s="312"/>
      <c r="Q246" s="312"/>
      <c r="R246" s="312">
        <f t="shared" si="17"/>
        <v>4466393.87</v>
      </c>
      <c r="S246" s="312"/>
      <c r="T246" s="312"/>
      <c r="U246" s="312"/>
      <c r="V246" s="312">
        <f>'ПФХД стр.2'!P125-V243</f>
        <v>4605070.5600000005</v>
      </c>
      <c r="W246" s="312"/>
      <c r="X246" s="312"/>
      <c r="Y246" s="312"/>
      <c r="Z246" s="312">
        <f>4750124.76-Z243</f>
        <v>4462818.91</v>
      </c>
      <c r="AA246" s="312"/>
      <c r="AB246" s="312"/>
      <c r="AC246" s="312"/>
      <c r="AD246" s="312">
        <f>'ПФХД стр.4'!P222</f>
        <v>4466393.87</v>
      </c>
      <c r="AE246" s="312"/>
      <c r="AF246" s="312"/>
      <c r="AG246" s="312"/>
      <c r="AH246" s="288"/>
      <c r="AI246" s="288"/>
      <c r="AJ246" s="288"/>
      <c r="AK246" s="288"/>
      <c r="AL246" s="288"/>
      <c r="AM246" s="288"/>
      <c r="AN246" s="288"/>
      <c r="AO246" s="288"/>
      <c r="AP246" s="291"/>
      <c r="AQ246" s="291"/>
      <c r="AR246" s="291"/>
      <c r="AS246" s="291"/>
      <c r="AT246" s="252"/>
      <c r="AU246" s="253"/>
      <c r="AV246" s="253"/>
      <c r="AW246" s="253"/>
      <c r="AX246" s="253"/>
      <c r="AY246" s="253"/>
      <c r="AZ246" s="253">
        <f>J246-V246-AH246</f>
        <v>0</v>
      </c>
      <c r="BA246" s="253">
        <f>N246-Z246-AL246</f>
        <v>0</v>
      </c>
      <c r="BB246" s="254">
        <f>R246-AD246-AP246</f>
        <v>0</v>
      </c>
      <c r="BC246" s="252"/>
      <c r="BD246" s="253"/>
      <c r="BE246" s="253"/>
      <c r="BF246" s="253"/>
      <c r="BG246" s="254"/>
      <c r="BH246" s="252"/>
      <c r="BI246" s="253"/>
      <c r="BJ246" s="253"/>
      <c r="BK246" s="254"/>
    </row>
    <row r="247" spans="1:63" s="5" customFormat="1" ht="31.5" customHeight="1" x14ac:dyDescent="0.2">
      <c r="A247" s="478" t="s">
        <v>446</v>
      </c>
      <c r="B247" s="479"/>
      <c r="C247" s="479"/>
      <c r="D247" s="480"/>
      <c r="E247" s="294">
        <v>2002</v>
      </c>
      <c r="F247" s="294"/>
      <c r="G247" s="291">
        <v>2018</v>
      </c>
      <c r="H247" s="291"/>
      <c r="I247" s="291"/>
      <c r="J247" s="312">
        <f t="shared" si="15"/>
        <v>4605070.5600000005</v>
      </c>
      <c r="K247" s="312"/>
      <c r="L247" s="312"/>
      <c r="M247" s="312"/>
      <c r="N247" s="312">
        <f t="shared" si="16"/>
        <v>256245.05</v>
      </c>
      <c r="O247" s="312"/>
      <c r="P247" s="312"/>
      <c r="Q247" s="312"/>
      <c r="R247" s="312">
        <f t="shared" si="17"/>
        <v>0</v>
      </c>
      <c r="S247" s="312"/>
      <c r="T247" s="312"/>
      <c r="U247" s="312"/>
      <c r="V247" s="495">
        <f>V246</f>
        <v>4605070.5600000005</v>
      </c>
      <c r="W247" s="495"/>
      <c r="X247" s="495"/>
      <c r="Y247" s="495"/>
      <c r="Z247" s="312">
        <v>256245.05</v>
      </c>
      <c r="AA247" s="312"/>
      <c r="AB247" s="312"/>
      <c r="AC247" s="312"/>
      <c r="AD247" s="312">
        <v>0</v>
      </c>
      <c r="AE247" s="312"/>
      <c r="AF247" s="312"/>
      <c r="AG247" s="312"/>
      <c r="AH247" s="288"/>
      <c r="AI247" s="288"/>
      <c r="AJ247" s="288"/>
      <c r="AK247" s="288"/>
      <c r="AL247" s="288"/>
      <c r="AM247" s="288"/>
      <c r="AN247" s="288"/>
      <c r="AO247" s="288"/>
      <c r="AP247" s="291"/>
      <c r="AQ247" s="291"/>
      <c r="AR247" s="291"/>
      <c r="AS247" s="291"/>
      <c r="AT247" s="255"/>
      <c r="AU247" s="256"/>
      <c r="AV247" s="256"/>
      <c r="AW247" s="256"/>
      <c r="AX247" s="256"/>
      <c r="AY247" s="256"/>
      <c r="AZ247" s="256"/>
      <c r="BA247" s="256"/>
      <c r="BB247" s="257"/>
      <c r="BC247" s="255"/>
      <c r="BD247" s="256"/>
      <c r="BE247" s="256"/>
      <c r="BF247" s="256"/>
      <c r="BG247" s="257"/>
      <c r="BH247" s="255"/>
      <c r="BI247" s="256"/>
      <c r="BJ247" s="256"/>
      <c r="BK247" s="257"/>
    </row>
    <row r="248" spans="1:63" s="5" customFormat="1" ht="29.25" customHeight="1" x14ac:dyDescent="0.2">
      <c r="A248" s="478" t="s">
        <v>446</v>
      </c>
      <c r="B248" s="479"/>
      <c r="C248" s="479"/>
      <c r="D248" s="480"/>
      <c r="E248" s="294">
        <v>2003</v>
      </c>
      <c r="F248" s="294"/>
      <c r="G248" s="291">
        <v>2019</v>
      </c>
      <c r="H248" s="291"/>
      <c r="I248" s="291"/>
      <c r="J248" s="312">
        <f t="shared" ref="J248" si="18">V248+AH248</f>
        <v>0</v>
      </c>
      <c r="K248" s="312"/>
      <c r="L248" s="312"/>
      <c r="M248" s="312"/>
      <c r="N248" s="312">
        <f t="shared" ref="N248" si="19">Z248+AL248</f>
        <v>4206573.8600000003</v>
      </c>
      <c r="O248" s="312"/>
      <c r="P248" s="312"/>
      <c r="Q248" s="312"/>
      <c r="R248" s="312">
        <f t="shared" ref="R248" si="20">AD248+AP248</f>
        <v>233245.51</v>
      </c>
      <c r="S248" s="312"/>
      <c r="T248" s="312"/>
      <c r="U248" s="312"/>
      <c r="V248" s="495"/>
      <c r="W248" s="495"/>
      <c r="X248" s="495"/>
      <c r="Y248" s="495"/>
      <c r="Z248" s="312">
        <f>Z246-Z247</f>
        <v>4206573.8600000003</v>
      </c>
      <c r="AA248" s="312"/>
      <c r="AB248" s="312"/>
      <c r="AC248" s="312"/>
      <c r="AD248" s="312">
        <v>233245.51</v>
      </c>
      <c r="AE248" s="312"/>
      <c r="AF248" s="312"/>
      <c r="AG248" s="312"/>
      <c r="AH248" s="288"/>
      <c r="AI248" s="288"/>
      <c r="AJ248" s="288"/>
      <c r="AK248" s="288"/>
      <c r="AL248" s="288"/>
      <c r="AM248" s="288"/>
      <c r="AN248" s="288"/>
      <c r="AO248" s="288"/>
      <c r="AP248" s="291"/>
      <c r="AQ248" s="291"/>
      <c r="AR248" s="291"/>
      <c r="AS248" s="291"/>
      <c r="AT248" s="253"/>
      <c r="AU248" s="253"/>
      <c r="AV248" s="253"/>
      <c r="AW248" s="253"/>
      <c r="AX248" s="253"/>
      <c r="AY248" s="253"/>
      <c r="AZ248" s="253"/>
      <c r="BA248" s="253"/>
      <c r="BB248" s="253"/>
      <c r="BC248" s="253"/>
      <c r="BD248" s="253"/>
      <c r="BE248" s="253"/>
      <c r="BF248" s="253"/>
      <c r="BG248" s="253"/>
      <c r="BH248" s="253"/>
      <c r="BI248" s="253"/>
      <c r="BJ248" s="253"/>
      <c r="BK248" s="253"/>
    </row>
    <row r="249" spans="1:63" s="5" customFormat="1" ht="29.25" customHeight="1" x14ac:dyDescent="0.2">
      <c r="A249" s="478" t="s">
        <v>446</v>
      </c>
      <c r="B249" s="479"/>
      <c r="C249" s="479"/>
      <c r="D249" s="480"/>
      <c r="E249" s="294">
        <v>2004</v>
      </c>
      <c r="F249" s="294"/>
      <c r="G249" s="291">
        <v>2020</v>
      </c>
      <c r="H249" s="291"/>
      <c r="I249" s="291"/>
      <c r="J249" s="312">
        <f t="shared" ref="J249" si="21">V249+AH249</f>
        <v>0</v>
      </c>
      <c r="K249" s="312"/>
      <c r="L249" s="312"/>
      <c r="M249" s="312"/>
      <c r="N249" s="312">
        <f t="shared" ref="N249" si="22">Z249+AL249</f>
        <v>0</v>
      </c>
      <c r="O249" s="312"/>
      <c r="P249" s="312"/>
      <c r="Q249" s="312"/>
      <c r="R249" s="312">
        <f t="shared" ref="R249" si="23">AD249+AP249</f>
        <v>4233148.3600000003</v>
      </c>
      <c r="S249" s="312"/>
      <c r="T249" s="312"/>
      <c r="U249" s="312"/>
      <c r="V249" s="495"/>
      <c r="W249" s="495"/>
      <c r="X249" s="495"/>
      <c r="Y249" s="495"/>
      <c r="Z249" s="312"/>
      <c r="AA249" s="312"/>
      <c r="AB249" s="312"/>
      <c r="AC249" s="312"/>
      <c r="AD249" s="312">
        <f>AD246-AD247-AD248</f>
        <v>4233148.3600000003</v>
      </c>
      <c r="AE249" s="312"/>
      <c r="AF249" s="312"/>
      <c r="AG249" s="312"/>
      <c r="AH249" s="288"/>
      <c r="AI249" s="288"/>
      <c r="AJ249" s="288"/>
      <c r="AK249" s="288"/>
      <c r="AL249" s="288"/>
      <c r="AM249" s="288"/>
      <c r="AN249" s="288"/>
      <c r="AO249" s="288"/>
      <c r="AP249" s="291"/>
      <c r="AQ249" s="291"/>
      <c r="AR249" s="291"/>
      <c r="AS249" s="291"/>
      <c r="AT249" s="253"/>
      <c r="AU249" s="253"/>
      <c r="AV249" s="253"/>
      <c r="AW249" s="253"/>
      <c r="AX249" s="253"/>
      <c r="AY249" s="253"/>
      <c r="AZ249" s="253"/>
      <c r="BA249" s="253"/>
      <c r="BB249" s="253"/>
      <c r="BC249" s="253"/>
      <c r="BD249" s="253"/>
      <c r="BE249" s="253"/>
      <c r="BF249" s="253"/>
      <c r="BG249" s="253"/>
      <c r="BH249" s="253"/>
      <c r="BI249" s="253"/>
      <c r="BJ249" s="253"/>
      <c r="BK249" s="253"/>
    </row>
    <row r="250" spans="1:63" x14ac:dyDescent="0.2">
      <c r="C250" s="1"/>
      <c r="D250" s="1"/>
      <c r="E250" s="1"/>
      <c r="F250" s="1"/>
      <c r="G250" s="1"/>
      <c r="H250" s="1"/>
      <c r="I250" s="1"/>
      <c r="J250" s="1"/>
      <c r="K250" s="245"/>
      <c r="AS250" s="3"/>
    </row>
  </sheetData>
  <mergeCells count="1302">
    <mergeCell ref="J245:M245"/>
    <mergeCell ref="N245:Q245"/>
    <mergeCell ref="V243:Y244"/>
    <mergeCell ref="Z243:AC244"/>
    <mergeCell ref="AD243:AG244"/>
    <mergeCell ref="AH243:AK244"/>
    <mergeCell ref="AL243:AO244"/>
    <mergeCell ref="AP243:AS244"/>
    <mergeCell ref="Z247:AC247"/>
    <mergeCell ref="AD247:AG247"/>
    <mergeCell ref="AH247:AK247"/>
    <mergeCell ref="AL247:AO247"/>
    <mergeCell ref="AP247:AS247"/>
    <mergeCell ref="AH246:AK246"/>
    <mergeCell ref="AL246:AO246"/>
    <mergeCell ref="AP246:AS246"/>
    <mergeCell ref="A247:D247"/>
    <mergeCell ref="E247:F247"/>
    <mergeCell ref="G247:I247"/>
    <mergeCell ref="J247:M247"/>
    <mergeCell ref="N247:Q247"/>
    <mergeCell ref="R247:U247"/>
    <mergeCell ref="V247:Y247"/>
    <mergeCell ref="V241:Y241"/>
    <mergeCell ref="Z241:AC241"/>
    <mergeCell ref="AD241:AG241"/>
    <mergeCell ref="AH241:AK241"/>
    <mergeCell ref="AL241:AO241"/>
    <mergeCell ref="AP241:AS241"/>
    <mergeCell ref="A241:D241"/>
    <mergeCell ref="E241:F241"/>
    <mergeCell ref="G241:I241"/>
    <mergeCell ref="J241:M241"/>
    <mergeCell ref="N241:Q241"/>
    <mergeCell ref="R241:U241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Z246:AC246"/>
    <mergeCell ref="AD246:AG246"/>
    <mergeCell ref="R245:U245"/>
    <mergeCell ref="V245:Y245"/>
    <mergeCell ref="Z245:AC245"/>
    <mergeCell ref="AD245:AG245"/>
    <mergeCell ref="AH245:AK245"/>
    <mergeCell ref="AL245:AO245"/>
    <mergeCell ref="A244:D244"/>
    <mergeCell ref="A245:D245"/>
    <mergeCell ref="E245:F245"/>
    <mergeCell ref="G245:I245"/>
    <mergeCell ref="AD242:AG242"/>
    <mergeCell ref="AH242:AK242"/>
    <mergeCell ref="AL242:AO242"/>
    <mergeCell ref="AP242:AS242"/>
    <mergeCell ref="A243:D243"/>
    <mergeCell ref="E243:F244"/>
    <mergeCell ref="G243:I244"/>
    <mergeCell ref="J243:M244"/>
    <mergeCell ref="N243:Q244"/>
    <mergeCell ref="R243:U244"/>
    <mergeCell ref="A242:D242"/>
    <mergeCell ref="E242:F242"/>
    <mergeCell ref="G242:I242"/>
    <mergeCell ref="J242:M242"/>
    <mergeCell ref="N242:Q242"/>
    <mergeCell ref="R242:U242"/>
    <mergeCell ref="V242:Y242"/>
    <mergeCell ref="Z242:AC242"/>
    <mergeCell ref="AH239:AS239"/>
    <mergeCell ref="J240:M240"/>
    <mergeCell ref="N240:Q240"/>
    <mergeCell ref="R240:U240"/>
    <mergeCell ref="V240:Y240"/>
    <mergeCell ref="Z240:AC240"/>
    <mergeCell ref="AD240:AG240"/>
    <mergeCell ref="AH240:AK240"/>
    <mergeCell ref="AL240:AO240"/>
    <mergeCell ref="AP240:AS240"/>
    <mergeCell ref="A233:AS233"/>
    <mergeCell ref="A234:AS234"/>
    <mergeCell ref="A235:AS235"/>
    <mergeCell ref="A237:D240"/>
    <mergeCell ref="E237:F240"/>
    <mergeCell ref="G237:I240"/>
    <mergeCell ref="J237:AS237"/>
    <mergeCell ref="J238:U239"/>
    <mergeCell ref="V238:AS238"/>
    <mergeCell ref="V239:AG239"/>
    <mergeCell ref="Z230:AC230"/>
    <mergeCell ref="AD230:AG230"/>
    <mergeCell ref="AH230:AK230"/>
    <mergeCell ref="AL230:AO230"/>
    <mergeCell ref="AP230:AS230"/>
    <mergeCell ref="AN232:AS232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T241:BB241"/>
    <mergeCell ref="BC241:BG241"/>
    <mergeCell ref="BH241:BK241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248:D248"/>
    <mergeCell ref="E248:F248"/>
    <mergeCell ref="G248:I248"/>
    <mergeCell ref="J248:M248"/>
    <mergeCell ref="N248:Q248"/>
    <mergeCell ref="R248:U248"/>
    <mergeCell ref="V248:Y248"/>
    <mergeCell ref="Z248:AC248"/>
    <mergeCell ref="AD248:AG248"/>
    <mergeCell ref="AH248:AK248"/>
    <mergeCell ref="AL248:AO248"/>
    <mergeCell ref="AP248:AS248"/>
    <mergeCell ref="A249:D249"/>
    <mergeCell ref="E249:F249"/>
    <mergeCell ref="G249:I249"/>
    <mergeCell ref="J249:M249"/>
    <mergeCell ref="N249:Q249"/>
    <mergeCell ref="R249:U249"/>
    <mergeCell ref="V249:Y249"/>
    <mergeCell ref="Z249:AC249"/>
    <mergeCell ref="AD249:AG249"/>
    <mergeCell ref="AH249:AK249"/>
    <mergeCell ref="AL249:AO249"/>
    <mergeCell ref="AP249:AS249"/>
  </mergeCells>
  <printOptions horizontalCentered="1"/>
  <pageMargins left="0.23622047244094491" right="0.23622047244094491" top="0.15748031496062992" bottom="0.15748031496062992" header="0" footer="0"/>
  <pageSetup paperSize="9" fitToHeight="0" orientation="landscape" r:id="rId1"/>
  <headerFooter differentFirst="1" alignWithMargins="0">
    <oddFooter>&amp;R5</oddFooter>
  </headerFooter>
  <rowBreaks count="3" manualBreakCount="3">
    <brk id="132" max="44" man="1"/>
    <brk id="181" max="44" man="1"/>
    <brk id="230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78"/>
  <sheetViews>
    <sheetView topLeftCell="A232" workbookViewId="0">
      <selection activeCell="A264" sqref="A264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210" customWidth="1"/>
    <col min="46" max="52" width="4.85546875" style="3" bestFit="1" customWidth="1"/>
    <col min="53" max="53" width="11.5703125" style="3" customWidth="1"/>
    <col min="54" max="54" width="9.140625" style="3"/>
    <col min="55" max="55" width="12.5703125" style="3" customWidth="1"/>
    <col min="56" max="62" width="9.140625" style="3"/>
    <col min="63" max="63" width="13.5703125" style="3" customWidth="1"/>
    <col min="64" max="16384" width="9.140625" style="3"/>
  </cols>
  <sheetData>
    <row r="1" spans="1:45" hidden="1" x14ac:dyDescent="0.2">
      <c r="AS1" s="210" t="s">
        <v>3</v>
      </c>
    </row>
    <row r="2" spans="1:45" hidden="1" x14ac:dyDescent="0.2"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</row>
    <row r="3" spans="1:45" ht="46.5" hidden="1" customHeight="1" x14ac:dyDescent="0.2">
      <c r="AG3" s="442" t="s">
        <v>352</v>
      </c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2"/>
      <c r="AS3" s="442"/>
    </row>
    <row r="4" spans="1:45" hidden="1" x14ac:dyDescent="0.2">
      <c r="AG4" s="5"/>
      <c r="AH4" s="5"/>
      <c r="AI4" s="5"/>
      <c r="AJ4" s="443"/>
      <c r="AK4" s="443"/>
      <c r="AL4" s="443"/>
      <c r="AM4" s="443"/>
      <c r="AN4" s="443"/>
      <c r="AO4" s="443"/>
      <c r="AP4" s="443"/>
      <c r="AQ4" s="443"/>
      <c r="AR4" s="443"/>
      <c r="AS4" s="443"/>
    </row>
    <row r="5" spans="1:45" hidden="1" x14ac:dyDescent="0.2">
      <c r="AG5" s="5"/>
      <c r="AH5" s="5"/>
      <c r="AI5" s="5"/>
      <c r="AJ5" s="5"/>
      <c r="AS5" s="210" t="s">
        <v>1</v>
      </c>
    </row>
    <row r="6" spans="1:45" hidden="1" x14ac:dyDescent="0.2">
      <c r="AG6" s="5"/>
      <c r="AH6" s="5"/>
      <c r="AI6" s="5"/>
      <c r="AJ6" s="5"/>
      <c r="AS6" s="210" t="s">
        <v>2</v>
      </c>
    </row>
    <row r="7" spans="1:45" hidden="1" x14ac:dyDescent="0.2">
      <c r="AG7" s="5"/>
      <c r="AH7" s="5"/>
      <c r="AI7" s="5"/>
      <c r="AJ7" s="5"/>
      <c r="AS7" s="209" t="s">
        <v>0</v>
      </c>
    </row>
    <row r="8" spans="1:45" hidden="1" x14ac:dyDescent="0.2">
      <c r="AG8" s="5"/>
      <c r="AH8" s="5"/>
      <c r="AI8" s="5"/>
      <c r="AJ8" s="5"/>
      <c r="AK8" s="212"/>
      <c r="AL8" s="212"/>
      <c r="AM8" s="212"/>
      <c r="AN8" s="212"/>
      <c r="AO8" s="212"/>
      <c r="AP8" s="212"/>
      <c r="AQ8" s="212"/>
      <c r="AR8" s="212"/>
      <c r="AS8" s="213"/>
    </row>
    <row r="9" spans="1:45" ht="23.25" hidden="1" customHeight="1" x14ac:dyDescent="0.2">
      <c r="AK9" s="442" t="s">
        <v>353</v>
      </c>
      <c r="AL9" s="442"/>
      <c r="AM9" s="442"/>
      <c r="AN9" s="442"/>
      <c r="AO9" s="442"/>
      <c r="AP9" s="442"/>
      <c r="AQ9" s="442"/>
      <c r="AR9" s="442"/>
      <c r="AS9" s="442"/>
    </row>
    <row r="10" spans="1:45" hidden="1" x14ac:dyDescent="0.2">
      <c r="AG10" s="5"/>
      <c r="AH10" s="5"/>
      <c r="AI10" s="5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</row>
    <row r="11" spans="1:45" hidden="1" x14ac:dyDescent="0.2">
      <c r="AG11" s="5"/>
      <c r="AH11" s="5"/>
      <c r="AI11" s="5"/>
      <c r="AJ11" s="5"/>
      <c r="AS11" s="210" t="s">
        <v>1</v>
      </c>
    </row>
    <row r="12" spans="1:45" hidden="1" x14ac:dyDescent="0.2">
      <c r="AS12" s="210" t="s">
        <v>2</v>
      </c>
    </row>
    <row r="13" spans="1:45" hidden="1" x14ac:dyDescent="0.2">
      <c r="AO13" s="210"/>
      <c r="AP13" s="210"/>
      <c r="AQ13" s="210"/>
      <c r="AR13" s="210"/>
      <c r="AS13" s="3"/>
    </row>
    <row r="14" spans="1:45" hidden="1" x14ac:dyDescent="0.2">
      <c r="A14" s="444" t="s">
        <v>4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5" hidden="1" x14ac:dyDescent="0.2">
      <c r="A15" s="444" t="s">
        <v>38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5" hidden="1" x14ac:dyDescent="0.2">
      <c r="A16" s="444" t="s">
        <v>394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1:50" hidden="1" x14ac:dyDescent="0.2">
      <c r="A17" s="444" t="s">
        <v>396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1:50" hidden="1" x14ac:dyDescent="0.2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</row>
    <row r="19" spans="1:50" hidden="1" x14ac:dyDescent="0.2">
      <c r="A19" s="6" t="s">
        <v>395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210"/>
      <c r="AL20" s="210"/>
      <c r="AM20" s="210"/>
      <c r="AN20" s="210"/>
      <c r="AO20" s="210"/>
      <c r="AP20" s="210"/>
      <c r="AQ20" s="210"/>
      <c r="AR20" s="210"/>
      <c r="AS20" s="3"/>
    </row>
    <row r="21" spans="1:50" hidden="1" x14ac:dyDescent="0.2">
      <c r="A21" s="3" t="s">
        <v>5</v>
      </c>
      <c r="L21" s="14"/>
      <c r="M21" s="14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O21" s="210" t="s">
        <v>6</v>
      </c>
      <c r="AP21" s="291"/>
      <c r="AQ21" s="291"/>
      <c r="AR21" s="291"/>
      <c r="AS21" s="291"/>
    </row>
    <row r="22" spans="1:50" hidden="1" x14ac:dyDescent="0.2">
      <c r="A22" s="3" t="s">
        <v>364</v>
      </c>
      <c r="L22" s="14"/>
      <c r="M22" s="14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O22" s="210" t="s">
        <v>7</v>
      </c>
      <c r="AP22" s="449"/>
      <c r="AQ22" s="449"/>
      <c r="AR22" s="449"/>
      <c r="AS22" s="449"/>
    </row>
    <row r="23" spans="1:50" hidden="1" x14ac:dyDescent="0.2">
      <c r="A23" s="3" t="s">
        <v>8</v>
      </c>
      <c r="N23" s="450" t="s">
        <v>82</v>
      </c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O23" s="210"/>
      <c r="AP23" s="449"/>
      <c r="AQ23" s="449"/>
      <c r="AR23" s="449"/>
      <c r="AS23" s="449"/>
    </row>
    <row r="24" spans="1:50" hidden="1" x14ac:dyDescent="0.2">
      <c r="A24" s="3" t="s">
        <v>9</v>
      </c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O24" s="210" t="s">
        <v>10</v>
      </c>
      <c r="AP24" s="449"/>
      <c r="AQ24" s="449"/>
      <c r="AR24" s="449"/>
      <c r="AS24" s="449"/>
    </row>
    <row r="25" spans="1:50" hidden="1" x14ac:dyDescent="0.2">
      <c r="A25" s="3" t="s">
        <v>11</v>
      </c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O25" s="210" t="s">
        <v>12</v>
      </c>
      <c r="AP25" s="449"/>
      <c r="AQ25" s="449"/>
      <c r="AR25" s="449"/>
      <c r="AS25" s="449"/>
      <c r="AX25" s="4"/>
    </row>
    <row r="26" spans="1:50" hidden="1" x14ac:dyDescent="0.2">
      <c r="A26" s="3" t="s">
        <v>13</v>
      </c>
      <c r="Q26" s="214"/>
      <c r="R26" s="214"/>
      <c r="S26" s="214"/>
      <c r="T26" s="214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O26" s="210" t="s">
        <v>14</v>
      </c>
      <c r="AP26" s="449"/>
      <c r="AQ26" s="449"/>
      <c r="AR26" s="449"/>
      <c r="AS26" s="449"/>
    </row>
    <row r="27" spans="1:50" hidden="1" x14ac:dyDescent="0.2">
      <c r="A27" s="3" t="s">
        <v>15</v>
      </c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O27" s="210" t="s">
        <v>16</v>
      </c>
      <c r="AP27" s="449"/>
      <c r="AQ27" s="449"/>
      <c r="AR27" s="449"/>
      <c r="AS27" s="449"/>
    </row>
    <row r="28" spans="1:50" hidden="1" x14ac:dyDescent="0.2">
      <c r="A28" s="1" t="s">
        <v>365</v>
      </c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O28" s="210"/>
      <c r="AP28" s="236"/>
      <c r="AQ28" s="236"/>
      <c r="AR28" s="236"/>
      <c r="AS28" s="236"/>
    </row>
    <row r="29" spans="1:50" hidden="1" x14ac:dyDescent="0.2">
      <c r="A29" s="3" t="s">
        <v>17</v>
      </c>
      <c r="AK29" s="215"/>
      <c r="AL29" s="215"/>
      <c r="AM29" s="215"/>
      <c r="AN29" s="215"/>
      <c r="AO29" s="215"/>
      <c r="AP29" s="215"/>
      <c r="AQ29" s="215"/>
      <c r="AR29" s="215"/>
      <c r="AS29" s="5"/>
    </row>
    <row r="30" spans="1:50" hidden="1" x14ac:dyDescent="0.2">
      <c r="AK30" s="210"/>
      <c r="AL30" s="210"/>
      <c r="AM30" s="210"/>
      <c r="AN30" s="210"/>
      <c r="AO30" s="210"/>
      <c r="AP30" s="210"/>
      <c r="AQ30" s="210"/>
      <c r="AR30" s="210"/>
      <c r="AS30" s="3"/>
    </row>
    <row r="31" spans="1:50" s="2" customFormat="1" hidden="1" x14ac:dyDescent="0.2">
      <c r="A31" s="216" t="s">
        <v>366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</row>
    <row r="32" spans="1:50" s="2" customFormat="1" hidden="1" x14ac:dyDescent="0.2">
      <c r="A32" s="231" t="s">
        <v>369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</row>
    <row r="33" spans="1:45" ht="26.25" hidden="1" customHeight="1" x14ac:dyDescent="0.2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</row>
    <row r="34" spans="1:45" s="2" customFormat="1" hidden="1" x14ac:dyDescent="0.2">
      <c r="A34" s="217" t="s">
        <v>367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</row>
    <row r="35" spans="1:45" s="2" customFormat="1" hidden="1" x14ac:dyDescent="0.2">
      <c r="A35" s="217" t="s">
        <v>370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</row>
    <row r="36" spans="1:45" ht="32.25" hidden="1" customHeight="1" x14ac:dyDescent="0.2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</row>
    <row r="37" spans="1:45" s="2" customFormat="1" hidden="1" x14ac:dyDescent="0.2">
      <c r="A37" s="2" t="s">
        <v>368</v>
      </c>
      <c r="AO37" s="218"/>
      <c r="AP37" s="218"/>
      <c r="AQ37" s="218"/>
      <c r="AR37" s="218"/>
    </row>
    <row r="38" spans="1:45" s="2" customFormat="1" ht="12.75" hidden="1" customHeight="1" x14ac:dyDescent="0.2">
      <c r="A38" s="230" t="s">
        <v>371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</row>
    <row r="39" spans="1:45" ht="74.25" hidden="1" customHeight="1" x14ac:dyDescent="0.2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</row>
    <row r="40" spans="1:45" s="2" customFormat="1" ht="13.5" hidden="1" x14ac:dyDescent="0.25">
      <c r="A40" s="2" t="s">
        <v>350</v>
      </c>
      <c r="AO40" s="218"/>
      <c r="AP40" s="218"/>
      <c r="AQ40" s="218"/>
      <c r="AR40" s="218"/>
    </row>
    <row r="41" spans="1:45" hidden="1" x14ac:dyDescent="0.2">
      <c r="A41" s="3" t="s">
        <v>20</v>
      </c>
      <c r="AO41" s="210"/>
      <c r="AP41" s="210"/>
      <c r="AQ41" s="210"/>
      <c r="AR41" s="210"/>
      <c r="AS41" s="3"/>
    </row>
    <row r="42" spans="1:45" hidden="1" x14ac:dyDescent="0.2">
      <c r="A42" s="3" t="s">
        <v>21</v>
      </c>
      <c r="AO42" s="210"/>
      <c r="AP42" s="210"/>
      <c r="AQ42" s="210"/>
      <c r="AR42" s="210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445"/>
      <c r="J43" s="445"/>
      <c r="K43" s="445"/>
      <c r="L43" s="445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211"/>
      <c r="AP43" s="211"/>
      <c r="AQ43" s="211"/>
      <c r="AR43" s="211"/>
      <c r="AS43" s="7"/>
    </row>
    <row r="44" spans="1:45" hidden="1" x14ac:dyDescent="0.2">
      <c r="A44" s="3" t="s">
        <v>372</v>
      </c>
      <c r="AO44" s="210"/>
      <c r="AP44" s="210"/>
      <c r="AQ44" s="210"/>
      <c r="AR44" s="210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211"/>
      <c r="AP45" s="211"/>
      <c r="AQ45" s="211"/>
      <c r="AR45" s="211"/>
      <c r="AS45" s="7"/>
    </row>
    <row r="46" spans="1:45" hidden="1" x14ac:dyDescent="0.2">
      <c r="A46" s="3" t="s">
        <v>373</v>
      </c>
      <c r="AO46" s="210"/>
      <c r="AP46" s="210"/>
      <c r="AQ46" s="210"/>
      <c r="AR46" s="210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11"/>
      <c r="AP47" s="211"/>
      <c r="AQ47" s="211"/>
      <c r="AR47" s="211"/>
      <c r="AS47" s="7"/>
    </row>
    <row r="48" spans="1:45" s="2" customFormat="1" ht="13.5" hidden="1" x14ac:dyDescent="0.25">
      <c r="A48" s="2" t="s">
        <v>351</v>
      </c>
      <c r="AM48" s="446"/>
      <c r="AN48" s="446"/>
      <c r="AO48" s="446"/>
      <c r="AP48" s="446"/>
      <c r="AQ48" s="237"/>
      <c r="AR48" s="250"/>
      <c r="AS48" s="210" t="s">
        <v>18</v>
      </c>
    </row>
    <row r="49" spans="1:45" hidden="1" x14ac:dyDescent="0.2">
      <c r="A49" s="3" t="s">
        <v>22</v>
      </c>
      <c r="AM49" s="447"/>
      <c r="AN49" s="447"/>
      <c r="AO49" s="447"/>
      <c r="AP49" s="447"/>
      <c r="AQ49" s="6"/>
      <c r="AR49" s="250"/>
      <c r="AS49" s="210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211"/>
      <c r="AP50" s="211"/>
      <c r="AQ50" s="211"/>
      <c r="AR50" s="211"/>
      <c r="AS50" s="7"/>
    </row>
    <row r="51" spans="1:45" hidden="1" x14ac:dyDescent="0.2"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</row>
    <row r="52" spans="1:45" hidden="1" x14ac:dyDescent="0.2"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90" t="s">
        <v>347</v>
      </c>
      <c r="AO52" s="290"/>
      <c r="AP52" s="290"/>
      <c r="AQ52" s="290"/>
      <c r="AR52" s="290"/>
      <c r="AS52" s="290"/>
    </row>
    <row r="53" spans="1:45" hidden="1" x14ac:dyDescent="0.2">
      <c r="A53" s="357" t="s">
        <v>356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</row>
    <row r="54" spans="1:45" hidden="1" x14ac:dyDescent="0.2">
      <c r="A54" s="357" t="s">
        <v>355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</row>
    <row r="55" spans="1:45" hidden="1" x14ac:dyDescent="0.2">
      <c r="A55" s="420" t="s">
        <v>354</v>
      </c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</row>
    <row r="56" spans="1:45" hidden="1" x14ac:dyDescent="0.2">
      <c r="A56" s="353" t="s">
        <v>53</v>
      </c>
      <c r="B56" s="354"/>
      <c r="C56" s="355"/>
      <c r="D56" s="353" t="s">
        <v>23</v>
      </c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5"/>
      <c r="AK56" s="291" t="s">
        <v>24</v>
      </c>
      <c r="AL56" s="291"/>
      <c r="AM56" s="291"/>
      <c r="AN56" s="291"/>
      <c r="AO56" s="291"/>
      <c r="AP56" s="291"/>
      <c r="AQ56" s="291"/>
      <c r="AR56" s="291"/>
      <c r="AS56" s="14"/>
    </row>
    <row r="57" spans="1:45" hidden="1" x14ac:dyDescent="0.2">
      <c r="A57" s="353">
        <v>1</v>
      </c>
      <c r="B57" s="354"/>
      <c r="C57" s="355"/>
      <c r="D57" s="353">
        <v>2</v>
      </c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5"/>
      <c r="AK57" s="291">
        <v>3</v>
      </c>
      <c r="AL57" s="291"/>
      <c r="AM57" s="291"/>
      <c r="AN57" s="291"/>
      <c r="AO57" s="291"/>
      <c r="AP57" s="291"/>
      <c r="AQ57" s="291"/>
      <c r="AR57" s="291"/>
      <c r="AS57" s="14"/>
    </row>
    <row r="58" spans="1:45" hidden="1" x14ac:dyDescent="0.2">
      <c r="A58" s="465" t="s">
        <v>26</v>
      </c>
      <c r="B58" s="466"/>
      <c r="C58" s="467"/>
      <c r="D58" s="468" t="s">
        <v>25</v>
      </c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70"/>
      <c r="AK58" s="471"/>
      <c r="AL58" s="471"/>
      <c r="AM58" s="471"/>
      <c r="AN58" s="471"/>
      <c r="AO58" s="471"/>
      <c r="AP58" s="471"/>
      <c r="AQ58" s="471"/>
      <c r="AR58" s="471"/>
      <c r="AS58" s="14"/>
    </row>
    <row r="59" spans="1:45" hidden="1" x14ac:dyDescent="0.2">
      <c r="A59" s="319"/>
      <c r="B59" s="320"/>
      <c r="C59" s="320"/>
      <c r="D59" s="452" t="s">
        <v>374</v>
      </c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4"/>
      <c r="AK59" s="455"/>
      <c r="AL59" s="455"/>
      <c r="AM59" s="455"/>
      <c r="AN59" s="455"/>
      <c r="AO59" s="455"/>
      <c r="AP59" s="455"/>
      <c r="AQ59" s="455"/>
      <c r="AR59" s="456"/>
      <c r="AS59" s="14"/>
    </row>
    <row r="60" spans="1:45" hidden="1" x14ac:dyDescent="0.2">
      <c r="A60" s="322"/>
      <c r="B60" s="323"/>
      <c r="C60" s="323"/>
      <c r="D60" s="458" t="s">
        <v>375</v>
      </c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60"/>
      <c r="AK60" s="445"/>
      <c r="AL60" s="445"/>
      <c r="AM60" s="445"/>
      <c r="AN60" s="445"/>
      <c r="AO60" s="445"/>
      <c r="AP60" s="445"/>
      <c r="AQ60" s="445"/>
      <c r="AR60" s="457"/>
      <c r="AS60" s="14"/>
    </row>
    <row r="61" spans="1:45" hidden="1" x14ac:dyDescent="0.2">
      <c r="A61" s="319"/>
      <c r="B61" s="320"/>
      <c r="C61" s="320"/>
      <c r="D61" s="452" t="s">
        <v>376</v>
      </c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4"/>
      <c r="AK61" s="455"/>
      <c r="AL61" s="455"/>
      <c r="AM61" s="455"/>
      <c r="AN61" s="455"/>
      <c r="AO61" s="455"/>
      <c r="AP61" s="455"/>
      <c r="AQ61" s="455"/>
      <c r="AR61" s="456"/>
      <c r="AS61" s="14"/>
    </row>
    <row r="62" spans="1:45" hidden="1" x14ac:dyDescent="0.2">
      <c r="A62" s="322"/>
      <c r="B62" s="323"/>
      <c r="C62" s="323"/>
      <c r="D62" s="458" t="s">
        <v>377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60"/>
      <c r="AK62" s="445"/>
      <c r="AL62" s="445"/>
      <c r="AM62" s="445"/>
      <c r="AN62" s="445"/>
      <c r="AO62" s="445"/>
      <c r="AP62" s="445"/>
      <c r="AQ62" s="445"/>
      <c r="AR62" s="457"/>
      <c r="AS62" s="14"/>
    </row>
    <row r="63" spans="1:45" hidden="1" x14ac:dyDescent="0.2">
      <c r="A63" s="353"/>
      <c r="B63" s="354"/>
      <c r="C63" s="355"/>
      <c r="D63" s="461" t="s">
        <v>378</v>
      </c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3"/>
      <c r="AK63" s="464"/>
      <c r="AL63" s="464"/>
      <c r="AM63" s="464"/>
      <c r="AN63" s="464"/>
      <c r="AO63" s="464"/>
      <c r="AP63" s="464"/>
      <c r="AQ63" s="464"/>
      <c r="AR63" s="464"/>
      <c r="AS63" s="14"/>
    </row>
    <row r="64" spans="1:45" hidden="1" x14ac:dyDescent="0.2">
      <c r="A64" s="319"/>
      <c r="B64" s="320"/>
      <c r="C64" s="320"/>
      <c r="D64" s="452" t="s">
        <v>379</v>
      </c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4"/>
      <c r="AK64" s="455"/>
      <c r="AL64" s="455"/>
      <c r="AM64" s="455"/>
      <c r="AN64" s="455"/>
      <c r="AO64" s="455"/>
      <c r="AP64" s="455"/>
      <c r="AQ64" s="455"/>
      <c r="AR64" s="456"/>
      <c r="AS64" s="14"/>
    </row>
    <row r="65" spans="1:45" hidden="1" x14ac:dyDescent="0.2">
      <c r="A65" s="322"/>
      <c r="B65" s="323"/>
      <c r="C65" s="323"/>
      <c r="D65" s="458" t="s">
        <v>377</v>
      </c>
      <c r="E65" s="459"/>
      <c r="F65" s="459"/>
      <c r="G65" s="459"/>
      <c r="H65" s="459"/>
      <c r="I65" s="459"/>
      <c r="J65" s="459"/>
      <c r="K65" s="459"/>
      <c r="L65" s="459"/>
      <c r="M65" s="459"/>
      <c r="N65" s="459"/>
      <c r="O65" s="459"/>
      <c r="P65" s="459"/>
      <c r="Q65" s="459"/>
      <c r="R65" s="459"/>
      <c r="S65" s="459"/>
      <c r="T65" s="459"/>
      <c r="U65" s="459"/>
      <c r="V65" s="459"/>
      <c r="W65" s="459"/>
      <c r="X65" s="459"/>
      <c r="Y65" s="459"/>
      <c r="Z65" s="459"/>
      <c r="AA65" s="459"/>
      <c r="AB65" s="459"/>
      <c r="AC65" s="459"/>
      <c r="AD65" s="459"/>
      <c r="AE65" s="459"/>
      <c r="AF65" s="459"/>
      <c r="AG65" s="459"/>
      <c r="AH65" s="459"/>
      <c r="AI65" s="459"/>
      <c r="AJ65" s="460"/>
      <c r="AK65" s="445"/>
      <c r="AL65" s="445"/>
      <c r="AM65" s="445"/>
      <c r="AN65" s="445"/>
      <c r="AO65" s="445"/>
      <c r="AP65" s="445"/>
      <c r="AQ65" s="445"/>
      <c r="AR65" s="457"/>
      <c r="AS65" s="14"/>
    </row>
    <row r="66" spans="1:45" hidden="1" x14ac:dyDescent="0.2">
      <c r="A66" s="465" t="s">
        <v>27</v>
      </c>
      <c r="B66" s="466"/>
      <c r="C66" s="467"/>
      <c r="D66" s="475" t="s">
        <v>54</v>
      </c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76"/>
      <c r="AI66" s="476"/>
      <c r="AJ66" s="477"/>
      <c r="AK66" s="471"/>
      <c r="AL66" s="471"/>
      <c r="AM66" s="471"/>
      <c r="AN66" s="471"/>
      <c r="AO66" s="471"/>
      <c r="AP66" s="471"/>
      <c r="AQ66" s="471"/>
      <c r="AR66" s="471"/>
      <c r="AS66" s="14"/>
    </row>
    <row r="67" spans="1:45" hidden="1" x14ac:dyDescent="0.2">
      <c r="A67" s="319"/>
      <c r="B67" s="320"/>
      <c r="C67" s="320"/>
      <c r="D67" s="452" t="s">
        <v>380</v>
      </c>
      <c r="E67" s="453"/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  <c r="AJ67" s="454"/>
      <c r="AK67" s="455"/>
      <c r="AL67" s="455"/>
      <c r="AM67" s="455"/>
      <c r="AN67" s="455"/>
      <c r="AO67" s="455"/>
      <c r="AP67" s="455"/>
      <c r="AQ67" s="455"/>
      <c r="AR67" s="456"/>
      <c r="AS67" s="14"/>
    </row>
    <row r="68" spans="1:45" hidden="1" x14ac:dyDescent="0.2">
      <c r="A68" s="322"/>
      <c r="B68" s="323"/>
      <c r="C68" s="323"/>
      <c r="D68" s="458" t="s">
        <v>381</v>
      </c>
      <c r="E68" s="459"/>
      <c r="F68" s="459"/>
      <c r="G68" s="459"/>
      <c r="H68" s="459"/>
      <c r="I68" s="459"/>
      <c r="J68" s="459"/>
      <c r="K68" s="459"/>
      <c r="L68" s="459"/>
      <c r="M68" s="459"/>
      <c r="N68" s="459"/>
      <c r="O68" s="459"/>
      <c r="P68" s="459"/>
      <c r="Q68" s="459"/>
      <c r="R68" s="459"/>
      <c r="S68" s="459"/>
      <c r="T68" s="459"/>
      <c r="U68" s="459"/>
      <c r="V68" s="459"/>
      <c r="W68" s="459"/>
      <c r="X68" s="459"/>
      <c r="Y68" s="459"/>
      <c r="Z68" s="459"/>
      <c r="AA68" s="459"/>
      <c r="AB68" s="459"/>
      <c r="AC68" s="459"/>
      <c r="AD68" s="459"/>
      <c r="AE68" s="459"/>
      <c r="AF68" s="459"/>
      <c r="AG68" s="459"/>
      <c r="AH68" s="459"/>
      <c r="AI68" s="459"/>
      <c r="AJ68" s="460"/>
      <c r="AK68" s="445"/>
      <c r="AL68" s="445"/>
      <c r="AM68" s="445"/>
      <c r="AN68" s="445"/>
      <c r="AO68" s="445"/>
      <c r="AP68" s="445"/>
      <c r="AQ68" s="445"/>
      <c r="AR68" s="457"/>
      <c r="AS68" s="14"/>
    </row>
    <row r="69" spans="1:45" hidden="1" x14ac:dyDescent="0.2">
      <c r="A69" s="319"/>
      <c r="B69" s="320"/>
      <c r="C69" s="320"/>
      <c r="D69" s="452" t="s">
        <v>382</v>
      </c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4"/>
      <c r="AK69" s="455"/>
      <c r="AL69" s="455"/>
      <c r="AM69" s="455"/>
      <c r="AN69" s="455"/>
      <c r="AO69" s="455"/>
      <c r="AP69" s="455"/>
      <c r="AQ69" s="455"/>
      <c r="AR69" s="456"/>
      <c r="AS69" s="14"/>
    </row>
    <row r="70" spans="1:45" hidden="1" x14ac:dyDescent="0.2">
      <c r="A70" s="322"/>
      <c r="B70" s="323"/>
      <c r="C70" s="323"/>
      <c r="D70" s="458" t="s">
        <v>383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60"/>
      <c r="AK70" s="445"/>
      <c r="AL70" s="445"/>
      <c r="AM70" s="445"/>
      <c r="AN70" s="445"/>
      <c r="AO70" s="445"/>
      <c r="AP70" s="445"/>
      <c r="AQ70" s="445"/>
      <c r="AR70" s="457"/>
      <c r="AS70" s="14"/>
    </row>
    <row r="71" spans="1:45" hidden="1" x14ac:dyDescent="0.2">
      <c r="A71" s="353"/>
      <c r="B71" s="354"/>
      <c r="C71" s="355"/>
      <c r="D71" s="458" t="s">
        <v>384</v>
      </c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60"/>
      <c r="AK71" s="464"/>
      <c r="AL71" s="464"/>
      <c r="AM71" s="464"/>
      <c r="AN71" s="464"/>
      <c r="AO71" s="464"/>
      <c r="AP71" s="464"/>
      <c r="AQ71" s="464"/>
      <c r="AR71" s="464"/>
      <c r="AS71" s="14"/>
    </row>
    <row r="72" spans="1:45" hidden="1" x14ac:dyDescent="0.2">
      <c r="A72" s="353"/>
      <c r="B72" s="354"/>
      <c r="C72" s="355"/>
      <c r="D72" s="472" t="s">
        <v>385</v>
      </c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4"/>
      <c r="AK72" s="464"/>
      <c r="AL72" s="464"/>
      <c r="AM72" s="464"/>
      <c r="AN72" s="464"/>
      <c r="AO72" s="464"/>
      <c r="AP72" s="464"/>
      <c r="AQ72" s="464"/>
      <c r="AR72" s="464"/>
      <c r="AS72" s="14"/>
    </row>
    <row r="73" spans="1:45" hidden="1" x14ac:dyDescent="0.2">
      <c r="A73" s="353"/>
      <c r="B73" s="354"/>
      <c r="C73" s="355"/>
      <c r="D73" s="478" t="s">
        <v>386</v>
      </c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80"/>
      <c r="AK73" s="464"/>
      <c r="AL73" s="464"/>
      <c r="AM73" s="464"/>
      <c r="AN73" s="464"/>
      <c r="AO73" s="464"/>
      <c r="AP73" s="464"/>
      <c r="AQ73" s="464"/>
      <c r="AR73" s="464"/>
      <c r="AS73" s="220"/>
    </row>
    <row r="74" spans="1:45" hidden="1" x14ac:dyDescent="0.2">
      <c r="A74" s="353"/>
      <c r="B74" s="354"/>
      <c r="C74" s="355"/>
      <c r="D74" s="478" t="s">
        <v>387</v>
      </c>
      <c r="E74" s="479"/>
      <c r="F74" s="479"/>
      <c r="G74" s="479"/>
      <c r="H74" s="479"/>
      <c r="I74" s="479"/>
      <c r="J74" s="479"/>
      <c r="K74" s="479"/>
      <c r="L74" s="479"/>
      <c r="M74" s="479"/>
      <c r="N74" s="479"/>
      <c r="O74" s="479"/>
      <c r="P74" s="479"/>
      <c r="Q74" s="479"/>
      <c r="R74" s="479"/>
      <c r="S74" s="479"/>
      <c r="T74" s="479"/>
      <c r="U74" s="479"/>
      <c r="V74" s="479"/>
      <c r="W74" s="479"/>
      <c r="X74" s="479"/>
      <c r="Y74" s="479"/>
      <c r="Z74" s="479"/>
      <c r="AA74" s="479"/>
      <c r="AB74" s="479"/>
      <c r="AC74" s="479"/>
      <c r="AD74" s="479"/>
      <c r="AE74" s="479"/>
      <c r="AF74" s="479"/>
      <c r="AG74" s="479"/>
      <c r="AH74" s="479"/>
      <c r="AI74" s="479"/>
      <c r="AJ74" s="480"/>
      <c r="AK74" s="464"/>
      <c r="AL74" s="464"/>
      <c r="AM74" s="464"/>
      <c r="AN74" s="464"/>
      <c r="AO74" s="464"/>
      <c r="AP74" s="464"/>
      <c r="AQ74" s="464"/>
      <c r="AR74" s="464"/>
      <c r="AS74" s="14"/>
    </row>
    <row r="75" spans="1:45" hidden="1" x14ac:dyDescent="0.2">
      <c r="A75" s="465" t="s">
        <v>33</v>
      </c>
      <c r="B75" s="466"/>
      <c r="C75" s="467"/>
      <c r="D75" s="468" t="s">
        <v>55</v>
      </c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70"/>
      <c r="AK75" s="471"/>
      <c r="AL75" s="471"/>
      <c r="AM75" s="471"/>
      <c r="AN75" s="471"/>
      <c r="AO75" s="471"/>
      <c r="AP75" s="471"/>
      <c r="AQ75" s="471"/>
      <c r="AR75" s="471"/>
      <c r="AS75" s="14"/>
    </row>
    <row r="76" spans="1:45" hidden="1" x14ac:dyDescent="0.2">
      <c r="A76" s="319"/>
      <c r="B76" s="320"/>
      <c r="C76" s="320"/>
      <c r="D76" s="452" t="s">
        <v>56</v>
      </c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4"/>
      <c r="AK76" s="455"/>
      <c r="AL76" s="455"/>
      <c r="AM76" s="455"/>
      <c r="AN76" s="455"/>
      <c r="AO76" s="455"/>
      <c r="AP76" s="455"/>
      <c r="AQ76" s="455"/>
      <c r="AR76" s="456"/>
      <c r="AS76" s="14"/>
    </row>
    <row r="77" spans="1:45" hidden="1" x14ac:dyDescent="0.2">
      <c r="A77" s="322"/>
      <c r="B77" s="323"/>
      <c r="C77" s="323"/>
      <c r="D77" s="458" t="s">
        <v>388</v>
      </c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60"/>
      <c r="AK77" s="445"/>
      <c r="AL77" s="445"/>
      <c r="AM77" s="445"/>
      <c r="AN77" s="445"/>
      <c r="AO77" s="445"/>
      <c r="AP77" s="445"/>
      <c r="AQ77" s="445"/>
      <c r="AR77" s="457"/>
      <c r="AS77" s="14"/>
    </row>
    <row r="78" spans="1:45" hidden="1" x14ac:dyDescent="0.2">
      <c r="A78" s="319"/>
      <c r="B78" s="320"/>
      <c r="C78" s="320"/>
      <c r="D78" s="452" t="s">
        <v>389</v>
      </c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4"/>
      <c r="AK78" s="455"/>
      <c r="AL78" s="455"/>
      <c r="AM78" s="455"/>
      <c r="AN78" s="455"/>
      <c r="AO78" s="455"/>
      <c r="AP78" s="455"/>
      <c r="AQ78" s="455"/>
      <c r="AR78" s="456"/>
      <c r="AS78" s="14"/>
    </row>
    <row r="79" spans="1:45" hidden="1" x14ac:dyDescent="0.2">
      <c r="A79" s="322"/>
      <c r="B79" s="323"/>
      <c r="C79" s="323"/>
      <c r="D79" s="458" t="s">
        <v>390</v>
      </c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60"/>
      <c r="AK79" s="445"/>
      <c r="AL79" s="445"/>
      <c r="AM79" s="445"/>
      <c r="AN79" s="445"/>
      <c r="AO79" s="445"/>
      <c r="AP79" s="445"/>
      <c r="AQ79" s="445"/>
      <c r="AR79" s="457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90" t="s">
        <v>349</v>
      </c>
      <c r="AO81" s="290"/>
      <c r="AP81" s="290"/>
      <c r="AQ81" s="290"/>
      <c r="AR81" s="290"/>
      <c r="AS81" s="290"/>
    </row>
    <row r="82" spans="1:47" hidden="1" x14ac:dyDescent="0.2">
      <c r="A82" s="357" t="s">
        <v>361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</row>
    <row r="83" spans="1:47" hidden="1" x14ac:dyDescent="0.2">
      <c r="A83" s="356" t="s">
        <v>39</v>
      </c>
      <c r="B83" s="356"/>
      <c r="C83" s="356"/>
      <c r="D83" s="356"/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</row>
    <row r="84" spans="1:47" ht="12.75" hidden="1" customHeight="1" x14ac:dyDescent="0.2">
      <c r="A84" s="392" t="s">
        <v>23</v>
      </c>
      <c r="B84" s="392"/>
      <c r="C84" s="392"/>
      <c r="D84" s="392"/>
      <c r="E84" s="392"/>
      <c r="F84" s="392"/>
      <c r="G84" s="392"/>
      <c r="H84" s="392"/>
      <c r="I84" s="392"/>
      <c r="J84" s="359" t="s">
        <v>40</v>
      </c>
      <c r="K84" s="359"/>
      <c r="L84" s="359"/>
      <c r="M84" s="359" t="s">
        <v>41</v>
      </c>
      <c r="N84" s="359"/>
      <c r="O84" s="359"/>
      <c r="P84" s="358" t="s">
        <v>79</v>
      </c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8"/>
      <c r="AS84" s="358"/>
    </row>
    <row r="85" spans="1:47" ht="12.75" hidden="1" customHeight="1" x14ac:dyDescent="0.2">
      <c r="A85" s="392"/>
      <c r="B85" s="392"/>
      <c r="C85" s="392"/>
      <c r="D85" s="392"/>
      <c r="E85" s="392"/>
      <c r="F85" s="392"/>
      <c r="G85" s="392"/>
      <c r="H85" s="392"/>
      <c r="I85" s="392"/>
      <c r="J85" s="359"/>
      <c r="K85" s="359"/>
      <c r="L85" s="359"/>
      <c r="M85" s="359"/>
      <c r="N85" s="359"/>
      <c r="O85" s="359"/>
      <c r="P85" s="358" t="s">
        <v>42</v>
      </c>
      <c r="Q85" s="358"/>
      <c r="R85" s="358"/>
      <c r="S85" s="358"/>
      <c r="T85" s="358"/>
      <c r="U85" s="358" t="s">
        <v>28</v>
      </c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58"/>
      <c r="AP85" s="358"/>
      <c r="AQ85" s="358"/>
      <c r="AR85" s="358"/>
      <c r="AS85" s="358"/>
    </row>
    <row r="86" spans="1:47" ht="79.5" hidden="1" customHeight="1" x14ac:dyDescent="0.2">
      <c r="A86" s="392"/>
      <c r="B86" s="392"/>
      <c r="C86" s="392"/>
      <c r="D86" s="392"/>
      <c r="E86" s="392"/>
      <c r="F86" s="392"/>
      <c r="G86" s="392"/>
      <c r="H86" s="392"/>
      <c r="I86" s="392"/>
      <c r="J86" s="359"/>
      <c r="K86" s="359"/>
      <c r="L86" s="359"/>
      <c r="M86" s="359"/>
      <c r="N86" s="359"/>
      <c r="O86" s="359"/>
      <c r="P86" s="358"/>
      <c r="Q86" s="358"/>
      <c r="R86" s="358"/>
      <c r="S86" s="358"/>
      <c r="T86" s="358"/>
      <c r="U86" s="359" t="s">
        <v>348</v>
      </c>
      <c r="V86" s="359"/>
      <c r="W86" s="359"/>
      <c r="X86" s="359"/>
      <c r="Y86" s="359"/>
      <c r="Z86" s="359" t="s">
        <v>43</v>
      </c>
      <c r="AA86" s="359"/>
      <c r="AB86" s="359"/>
      <c r="AC86" s="359"/>
      <c r="AD86" s="359" t="s">
        <v>44</v>
      </c>
      <c r="AE86" s="359"/>
      <c r="AF86" s="359"/>
      <c r="AG86" s="359"/>
      <c r="AH86" s="359" t="s">
        <v>45</v>
      </c>
      <c r="AI86" s="359"/>
      <c r="AJ86" s="359"/>
      <c r="AK86" s="359"/>
      <c r="AL86" s="359" t="s">
        <v>46</v>
      </c>
      <c r="AM86" s="359"/>
      <c r="AN86" s="359"/>
      <c r="AO86" s="359"/>
      <c r="AP86" s="359"/>
      <c r="AQ86" s="359"/>
      <c r="AR86" s="359"/>
      <c r="AS86" s="359"/>
    </row>
    <row r="87" spans="1:47" ht="32.25" hidden="1" customHeight="1" x14ac:dyDescent="0.2">
      <c r="A87" s="392"/>
      <c r="B87" s="392"/>
      <c r="C87" s="392"/>
      <c r="D87" s="392"/>
      <c r="E87" s="392"/>
      <c r="F87" s="392"/>
      <c r="G87" s="392"/>
      <c r="H87" s="392"/>
      <c r="I87" s="392"/>
      <c r="J87" s="359"/>
      <c r="K87" s="359"/>
      <c r="L87" s="359"/>
      <c r="M87" s="359"/>
      <c r="N87" s="359"/>
      <c r="O87" s="359"/>
      <c r="P87" s="358"/>
      <c r="Q87" s="358"/>
      <c r="R87" s="358"/>
      <c r="S87" s="358"/>
      <c r="T87" s="358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 t="s">
        <v>42</v>
      </c>
      <c r="AM87" s="359"/>
      <c r="AN87" s="359"/>
      <c r="AO87" s="359"/>
      <c r="AP87" s="359" t="s">
        <v>47</v>
      </c>
      <c r="AQ87" s="359"/>
      <c r="AR87" s="359"/>
      <c r="AS87" s="359"/>
    </row>
    <row r="88" spans="1:47" ht="16.149999999999999" hidden="1" customHeight="1" x14ac:dyDescent="0.2">
      <c r="A88" s="393">
        <v>1</v>
      </c>
      <c r="B88" s="360"/>
      <c r="C88" s="360"/>
      <c r="D88" s="360"/>
      <c r="E88" s="360"/>
      <c r="F88" s="360"/>
      <c r="G88" s="360"/>
      <c r="H88" s="360"/>
      <c r="I88" s="361"/>
      <c r="J88" s="393">
        <v>2</v>
      </c>
      <c r="K88" s="360"/>
      <c r="L88" s="360"/>
      <c r="M88" s="360">
        <v>3</v>
      </c>
      <c r="N88" s="360"/>
      <c r="O88" s="360"/>
      <c r="P88" s="360">
        <v>4</v>
      </c>
      <c r="Q88" s="360"/>
      <c r="R88" s="360"/>
      <c r="S88" s="360"/>
      <c r="T88" s="360"/>
      <c r="U88" s="360">
        <v>5</v>
      </c>
      <c r="V88" s="360"/>
      <c r="W88" s="360"/>
      <c r="X88" s="360"/>
      <c r="Y88" s="361"/>
      <c r="Z88" s="393">
        <v>6</v>
      </c>
      <c r="AA88" s="360"/>
      <c r="AB88" s="360"/>
      <c r="AC88" s="361"/>
      <c r="AD88" s="393">
        <v>7</v>
      </c>
      <c r="AE88" s="360"/>
      <c r="AF88" s="360"/>
      <c r="AG88" s="361"/>
      <c r="AH88" s="393">
        <v>8</v>
      </c>
      <c r="AI88" s="360"/>
      <c r="AJ88" s="360"/>
      <c r="AK88" s="361"/>
      <c r="AL88" s="393">
        <v>9</v>
      </c>
      <c r="AM88" s="360"/>
      <c r="AN88" s="360"/>
      <c r="AO88" s="361"/>
      <c r="AP88" s="393">
        <v>10</v>
      </c>
      <c r="AQ88" s="360"/>
      <c r="AR88" s="360"/>
      <c r="AS88" s="361"/>
    </row>
    <row r="89" spans="1:47" s="2" customFormat="1" ht="16.149999999999999" hidden="1" customHeight="1" x14ac:dyDescent="0.2">
      <c r="A89" s="340">
        <v>2017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2"/>
    </row>
    <row r="90" spans="1:47" hidden="1" x14ac:dyDescent="0.2">
      <c r="A90" s="343" t="s">
        <v>48</v>
      </c>
      <c r="B90" s="344"/>
      <c r="C90" s="344"/>
      <c r="D90" s="344"/>
      <c r="E90" s="344"/>
      <c r="F90" s="344"/>
      <c r="G90" s="344"/>
      <c r="H90" s="344"/>
      <c r="I90" s="345"/>
      <c r="J90" s="294">
        <v>100</v>
      </c>
      <c r="K90" s="294"/>
      <c r="L90" s="294"/>
      <c r="M90" s="346" t="s">
        <v>49</v>
      </c>
      <c r="N90" s="346"/>
      <c r="O90" s="346"/>
      <c r="P90" s="312">
        <f>P91+P93+P97+P98+P99+P100+P101</f>
        <v>0</v>
      </c>
      <c r="Q90" s="312"/>
      <c r="R90" s="312"/>
      <c r="S90" s="312"/>
      <c r="T90" s="312"/>
      <c r="U90" s="312">
        <f>U93</f>
        <v>0</v>
      </c>
      <c r="V90" s="312"/>
      <c r="W90" s="312"/>
      <c r="X90" s="312"/>
      <c r="Y90" s="312"/>
      <c r="Z90" s="312">
        <f>Z99</f>
        <v>0</v>
      </c>
      <c r="AA90" s="312"/>
      <c r="AB90" s="312"/>
      <c r="AC90" s="312"/>
      <c r="AD90" s="312">
        <f>AD99</f>
        <v>0</v>
      </c>
      <c r="AE90" s="312"/>
      <c r="AF90" s="312"/>
      <c r="AG90" s="312"/>
      <c r="AH90" s="288">
        <f>AH93</f>
        <v>0</v>
      </c>
      <c r="AI90" s="288"/>
      <c r="AJ90" s="288"/>
      <c r="AK90" s="288"/>
      <c r="AL90" s="288">
        <f>AL93+AL97+AL98+AL100</f>
        <v>0</v>
      </c>
      <c r="AM90" s="288"/>
      <c r="AN90" s="288"/>
      <c r="AO90" s="288"/>
      <c r="AP90" s="288">
        <f>AP93+AP100</f>
        <v>0</v>
      </c>
      <c r="AQ90" s="288"/>
      <c r="AR90" s="288"/>
      <c r="AS90" s="288"/>
      <c r="AT90" s="8"/>
      <c r="AU90" s="8"/>
    </row>
    <row r="91" spans="1:47" hidden="1" x14ac:dyDescent="0.2">
      <c r="A91" s="350" t="s">
        <v>310</v>
      </c>
      <c r="B91" s="351"/>
      <c r="C91" s="351"/>
      <c r="D91" s="351"/>
      <c r="E91" s="351"/>
      <c r="F91" s="351"/>
      <c r="G91" s="351"/>
      <c r="H91" s="351"/>
      <c r="I91" s="352"/>
      <c r="J91" s="294">
        <v>110</v>
      </c>
      <c r="K91" s="294"/>
      <c r="L91" s="294"/>
      <c r="M91" s="294">
        <v>120</v>
      </c>
      <c r="N91" s="294"/>
      <c r="O91" s="294"/>
      <c r="P91" s="312">
        <f>AL91</f>
        <v>0</v>
      </c>
      <c r="Q91" s="312"/>
      <c r="R91" s="312"/>
      <c r="S91" s="312"/>
      <c r="T91" s="312"/>
      <c r="U91" s="312" t="s">
        <v>49</v>
      </c>
      <c r="V91" s="312"/>
      <c r="W91" s="312"/>
      <c r="X91" s="312"/>
      <c r="Y91" s="312"/>
      <c r="Z91" s="312" t="s">
        <v>49</v>
      </c>
      <c r="AA91" s="312"/>
      <c r="AB91" s="312"/>
      <c r="AC91" s="312"/>
      <c r="AD91" s="312" t="s">
        <v>49</v>
      </c>
      <c r="AE91" s="312"/>
      <c r="AF91" s="312"/>
      <c r="AG91" s="312"/>
      <c r="AH91" s="288" t="s">
        <v>49</v>
      </c>
      <c r="AI91" s="288"/>
      <c r="AJ91" s="288"/>
      <c r="AK91" s="288"/>
      <c r="AL91" s="288"/>
      <c r="AM91" s="288"/>
      <c r="AN91" s="288"/>
      <c r="AO91" s="288"/>
      <c r="AP91" s="288" t="s">
        <v>49</v>
      </c>
      <c r="AQ91" s="288"/>
      <c r="AR91" s="288"/>
      <c r="AS91" s="288"/>
      <c r="AT91" s="8"/>
      <c r="AU91" s="8"/>
    </row>
    <row r="92" spans="1:47" ht="12.75" hidden="1" customHeight="1" x14ac:dyDescent="0.2">
      <c r="A92" s="347" t="s">
        <v>311</v>
      </c>
      <c r="B92" s="348"/>
      <c r="C92" s="348"/>
      <c r="D92" s="348"/>
      <c r="E92" s="348"/>
      <c r="F92" s="348"/>
      <c r="G92" s="348"/>
      <c r="H92" s="348"/>
      <c r="I92" s="349"/>
      <c r="J92" s="294"/>
      <c r="K92" s="294"/>
      <c r="L92" s="294"/>
      <c r="M92" s="294"/>
      <c r="N92" s="294"/>
      <c r="O92" s="294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8"/>
      <c r="AU92" s="8"/>
    </row>
    <row r="93" spans="1:47" ht="12.75" hidden="1" customHeight="1" x14ac:dyDescent="0.2">
      <c r="A93" s="309" t="s">
        <v>312</v>
      </c>
      <c r="B93" s="310"/>
      <c r="C93" s="310"/>
      <c r="D93" s="310"/>
      <c r="E93" s="310"/>
      <c r="F93" s="310"/>
      <c r="G93" s="310"/>
      <c r="H93" s="310"/>
      <c r="I93" s="311"/>
      <c r="J93" s="294">
        <v>120</v>
      </c>
      <c r="K93" s="294"/>
      <c r="L93" s="294"/>
      <c r="M93" s="294">
        <v>130</v>
      </c>
      <c r="N93" s="294"/>
      <c r="O93" s="294"/>
      <c r="P93" s="312">
        <f>P94+P96</f>
        <v>0</v>
      </c>
      <c r="Q93" s="312"/>
      <c r="R93" s="312"/>
      <c r="S93" s="312"/>
      <c r="T93" s="312"/>
      <c r="U93" s="312">
        <f>U94+U96</f>
        <v>0</v>
      </c>
      <c r="V93" s="312"/>
      <c r="W93" s="312"/>
      <c r="X93" s="312"/>
      <c r="Y93" s="312"/>
      <c r="Z93" s="312" t="s">
        <v>49</v>
      </c>
      <c r="AA93" s="312"/>
      <c r="AB93" s="312"/>
      <c r="AC93" s="312"/>
      <c r="AD93" s="312" t="s">
        <v>49</v>
      </c>
      <c r="AE93" s="312"/>
      <c r="AF93" s="312"/>
      <c r="AG93" s="312"/>
      <c r="AH93" s="288">
        <f>AH94+AH96</f>
        <v>0</v>
      </c>
      <c r="AI93" s="288"/>
      <c r="AJ93" s="288"/>
      <c r="AK93" s="288"/>
      <c r="AL93" s="288">
        <f>AL94+AL96</f>
        <v>0</v>
      </c>
      <c r="AM93" s="288"/>
      <c r="AN93" s="288"/>
      <c r="AO93" s="288"/>
      <c r="AP93" s="288">
        <f t="shared" ref="AP93" si="0">AP94+AP96</f>
        <v>0</v>
      </c>
      <c r="AQ93" s="288"/>
      <c r="AR93" s="288"/>
      <c r="AS93" s="288"/>
      <c r="AT93" s="8"/>
      <c r="AU93" s="8"/>
    </row>
    <row r="94" spans="1:47" hidden="1" x14ac:dyDescent="0.2">
      <c r="A94" s="350" t="s">
        <v>313</v>
      </c>
      <c r="B94" s="351"/>
      <c r="C94" s="351"/>
      <c r="D94" s="351"/>
      <c r="E94" s="351"/>
      <c r="F94" s="351"/>
      <c r="G94" s="351"/>
      <c r="H94" s="351"/>
      <c r="I94" s="352"/>
      <c r="J94" s="288"/>
      <c r="K94" s="288"/>
      <c r="L94" s="288"/>
      <c r="M94" s="294">
        <v>130</v>
      </c>
      <c r="N94" s="294"/>
      <c r="O94" s="294"/>
      <c r="P94" s="312">
        <f>U94+AH94+AL94+AP94</f>
        <v>0</v>
      </c>
      <c r="Q94" s="312"/>
      <c r="R94" s="312"/>
      <c r="S94" s="312"/>
      <c r="T94" s="312"/>
      <c r="U94" s="312"/>
      <c r="V94" s="312"/>
      <c r="W94" s="312"/>
      <c r="X94" s="312"/>
      <c r="Y94" s="312"/>
      <c r="Z94" s="312" t="s">
        <v>49</v>
      </c>
      <c r="AA94" s="312"/>
      <c r="AB94" s="312"/>
      <c r="AC94" s="312"/>
      <c r="AD94" s="312" t="s">
        <v>49</v>
      </c>
      <c r="AE94" s="312"/>
      <c r="AF94" s="312"/>
      <c r="AG94" s="312"/>
      <c r="AH94" s="312"/>
      <c r="AI94" s="312"/>
      <c r="AJ94" s="312"/>
      <c r="AK94" s="312"/>
      <c r="AL94" s="288"/>
      <c r="AM94" s="288"/>
      <c r="AN94" s="288"/>
      <c r="AO94" s="288"/>
      <c r="AP94" s="288"/>
      <c r="AQ94" s="288"/>
      <c r="AR94" s="288"/>
      <c r="AS94" s="288"/>
      <c r="AT94" s="8"/>
      <c r="AU94" s="8"/>
    </row>
    <row r="95" spans="1:47" ht="12.75" hidden="1" customHeight="1" x14ac:dyDescent="0.2">
      <c r="A95" s="347" t="s">
        <v>314</v>
      </c>
      <c r="B95" s="348"/>
      <c r="C95" s="348"/>
      <c r="D95" s="348"/>
      <c r="E95" s="348"/>
      <c r="F95" s="348"/>
      <c r="G95" s="348"/>
      <c r="H95" s="348"/>
      <c r="I95" s="349"/>
      <c r="J95" s="288"/>
      <c r="K95" s="288"/>
      <c r="L95" s="288"/>
      <c r="M95" s="294"/>
      <c r="N95" s="294"/>
      <c r="O95" s="294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288"/>
      <c r="AM95" s="288"/>
      <c r="AN95" s="288"/>
      <c r="AO95" s="288"/>
      <c r="AP95" s="288"/>
      <c r="AQ95" s="288"/>
      <c r="AR95" s="288"/>
      <c r="AS95" s="288"/>
      <c r="AT95" s="8"/>
      <c r="AU95" s="8"/>
    </row>
    <row r="96" spans="1:47" ht="12.75" hidden="1" customHeight="1" x14ac:dyDescent="0.2">
      <c r="A96" s="309" t="s">
        <v>315</v>
      </c>
      <c r="B96" s="310"/>
      <c r="C96" s="310"/>
      <c r="D96" s="310"/>
      <c r="E96" s="310"/>
      <c r="F96" s="310"/>
      <c r="G96" s="310"/>
      <c r="H96" s="310"/>
      <c r="I96" s="311"/>
      <c r="J96" s="288"/>
      <c r="K96" s="288"/>
      <c r="L96" s="288"/>
      <c r="M96" s="294">
        <v>130</v>
      </c>
      <c r="N96" s="294"/>
      <c r="O96" s="294"/>
      <c r="P96" s="312">
        <f>U96+AH96+AL96+AP96</f>
        <v>0</v>
      </c>
      <c r="Q96" s="312"/>
      <c r="R96" s="312"/>
      <c r="S96" s="312"/>
      <c r="T96" s="312"/>
      <c r="U96" s="291"/>
      <c r="V96" s="291"/>
      <c r="W96" s="291"/>
      <c r="X96" s="291"/>
      <c r="Y96" s="291"/>
      <c r="Z96" s="312" t="s">
        <v>49</v>
      </c>
      <c r="AA96" s="312"/>
      <c r="AB96" s="312"/>
      <c r="AC96" s="312"/>
      <c r="AD96" s="312" t="s">
        <v>49</v>
      </c>
      <c r="AE96" s="312"/>
      <c r="AF96" s="312"/>
      <c r="AG96" s="312"/>
      <c r="AH96" s="312"/>
      <c r="AI96" s="312"/>
      <c r="AJ96" s="312"/>
      <c r="AK96" s="312"/>
      <c r="AL96" s="288"/>
      <c r="AM96" s="288"/>
      <c r="AN96" s="288"/>
      <c r="AO96" s="288"/>
      <c r="AP96" s="288"/>
      <c r="AQ96" s="288"/>
      <c r="AR96" s="288"/>
      <c r="AS96" s="288"/>
      <c r="AT96" s="8"/>
      <c r="AU96" s="8"/>
    </row>
    <row r="97" spans="1:47" ht="25.5" hidden="1" customHeight="1" x14ac:dyDescent="0.2">
      <c r="A97" s="309" t="s">
        <v>316</v>
      </c>
      <c r="B97" s="310"/>
      <c r="C97" s="310"/>
      <c r="D97" s="310"/>
      <c r="E97" s="310"/>
      <c r="F97" s="310"/>
      <c r="G97" s="310"/>
      <c r="H97" s="310"/>
      <c r="I97" s="311"/>
      <c r="J97" s="294">
        <v>130</v>
      </c>
      <c r="K97" s="294"/>
      <c r="L97" s="294"/>
      <c r="M97" s="294">
        <v>140</v>
      </c>
      <c r="N97" s="294"/>
      <c r="O97" s="294"/>
      <c r="P97" s="312">
        <f>AL97</f>
        <v>0</v>
      </c>
      <c r="Q97" s="312"/>
      <c r="R97" s="312"/>
      <c r="S97" s="312"/>
      <c r="T97" s="312"/>
      <c r="U97" s="312" t="s">
        <v>49</v>
      </c>
      <c r="V97" s="312"/>
      <c r="W97" s="312"/>
      <c r="X97" s="312"/>
      <c r="Y97" s="312"/>
      <c r="Z97" s="312" t="s">
        <v>49</v>
      </c>
      <c r="AA97" s="312"/>
      <c r="AB97" s="312"/>
      <c r="AC97" s="312"/>
      <c r="AD97" s="312" t="s">
        <v>49</v>
      </c>
      <c r="AE97" s="312"/>
      <c r="AF97" s="312"/>
      <c r="AG97" s="312"/>
      <c r="AH97" s="288" t="s">
        <v>49</v>
      </c>
      <c r="AI97" s="288"/>
      <c r="AJ97" s="288"/>
      <c r="AK97" s="288"/>
      <c r="AL97" s="288"/>
      <c r="AM97" s="288"/>
      <c r="AN97" s="288"/>
      <c r="AO97" s="288"/>
      <c r="AP97" s="288" t="s">
        <v>49</v>
      </c>
      <c r="AQ97" s="288"/>
      <c r="AR97" s="288"/>
      <c r="AS97" s="288"/>
      <c r="AT97" s="8"/>
      <c r="AU97" s="8"/>
    </row>
    <row r="98" spans="1:47" ht="51" hidden="1" customHeight="1" x14ac:dyDescent="0.2">
      <c r="A98" s="309" t="s">
        <v>317</v>
      </c>
      <c r="B98" s="310"/>
      <c r="C98" s="310"/>
      <c r="D98" s="310"/>
      <c r="E98" s="310"/>
      <c r="F98" s="310"/>
      <c r="G98" s="310"/>
      <c r="H98" s="310"/>
      <c r="I98" s="311"/>
      <c r="J98" s="294">
        <v>140</v>
      </c>
      <c r="K98" s="294"/>
      <c r="L98" s="294"/>
      <c r="M98" s="294">
        <v>150</v>
      </c>
      <c r="N98" s="294"/>
      <c r="O98" s="294"/>
      <c r="P98" s="312">
        <f>AL98</f>
        <v>0</v>
      </c>
      <c r="Q98" s="312"/>
      <c r="R98" s="312"/>
      <c r="S98" s="312"/>
      <c r="T98" s="312"/>
      <c r="U98" s="312" t="s">
        <v>49</v>
      </c>
      <c r="V98" s="312"/>
      <c r="W98" s="312"/>
      <c r="X98" s="312"/>
      <c r="Y98" s="312"/>
      <c r="Z98" s="312" t="s">
        <v>49</v>
      </c>
      <c r="AA98" s="312"/>
      <c r="AB98" s="312"/>
      <c r="AC98" s="312"/>
      <c r="AD98" s="312" t="s">
        <v>49</v>
      </c>
      <c r="AE98" s="312"/>
      <c r="AF98" s="312"/>
      <c r="AG98" s="312"/>
      <c r="AH98" s="288" t="s">
        <v>49</v>
      </c>
      <c r="AI98" s="288"/>
      <c r="AJ98" s="288"/>
      <c r="AK98" s="288"/>
      <c r="AL98" s="288"/>
      <c r="AM98" s="288"/>
      <c r="AN98" s="288"/>
      <c r="AO98" s="288"/>
      <c r="AP98" s="288" t="s">
        <v>49</v>
      </c>
      <c r="AQ98" s="288"/>
      <c r="AR98" s="288"/>
      <c r="AS98" s="288"/>
      <c r="AT98" s="8"/>
      <c r="AU98" s="8"/>
    </row>
    <row r="99" spans="1:47" hidden="1" x14ac:dyDescent="0.2">
      <c r="A99" s="309" t="s">
        <v>318</v>
      </c>
      <c r="B99" s="310"/>
      <c r="C99" s="310"/>
      <c r="D99" s="310"/>
      <c r="E99" s="310"/>
      <c r="F99" s="310"/>
      <c r="G99" s="310"/>
      <c r="H99" s="310"/>
      <c r="I99" s="311"/>
      <c r="J99" s="294">
        <v>150</v>
      </c>
      <c r="K99" s="294"/>
      <c r="L99" s="294"/>
      <c r="M99" s="304">
        <v>180</v>
      </c>
      <c r="N99" s="305"/>
      <c r="O99" s="306"/>
      <c r="P99" s="295">
        <f>AD99+Z99</f>
        <v>0</v>
      </c>
      <c r="Q99" s="296"/>
      <c r="R99" s="296"/>
      <c r="S99" s="296"/>
      <c r="T99" s="297"/>
      <c r="U99" s="295" t="s">
        <v>49</v>
      </c>
      <c r="V99" s="296"/>
      <c r="W99" s="296"/>
      <c r="X99" s="296"/>
      <c r="Y99" s="297"/>
      <c r="Z99" s="295"/>
      <c r="AA99" s="296"/>
      <c r="AB99" s="296"/>
      <c r="AC99" s="297"/>
      <c r="AD99" s="295"/>
      <c r="AE99" s="296"/>
      <c r="AF99" s="296"/>
      <c r="AG99" s="297"/>
      <c r="AH99" s="301" t="s">
        <v>49</v>
      </c>
      <c r="AI99" s="302"/>
      <c r="AJ99" s="302"/>
      <c r="AK99" s="303"/>
      <c r="AL99" s="301" t="s">
        <v>49</v>
      </c>
      <c r="AM99" s="302"/>
      <c r="AN99" s="302"/>
      <c r="AO99" s="303"/>
      <c r="AP99" s="301" t="s">
        <v>49</v>
      </c>
      <c r="AQ99" s="302"/>
      <c r="AR99" s="302"/>
      <c r="AS99" s="303"/>
      <c r="AT99" s="8"/>
      <c r="AU99" s="8"/>
    </row>
    <row r="100" spans="1:47" hidden="1" x14ac:dyDescent="0.2">
      <c r="A100" s="309" t="s">
        <v>319</v>
      </c>
      <c r="B100" s="310"/>
      <c r="C100" s="310"/>
      <c r="D100" s="310"/>
      <c r="E100" s="310"/>
      <c r="F100" s="310"/>
      <c r="G100" s="310"/>
      <c r="H100" s="310"/>
      <c r="I100" s="311"/>
      <c r="J100" s="294">
        <v>160</v>
      </c>
      <c r="K100" s="294"/>
      <c r="L100" s="294"/>
      <c r="M100" s="304">
        <v>180</v>
      </c>
      <c r="N100" s="305"/>
      <c r="O100" s="306"/>
      <c r="P100" s="295">
        <f>AL100+AP100</f>
        <v>0</v>
      </c>
      <c r="Q100" s="296"/>
      <c r="R100" s="296"/>
      <c r="S100" s="296"/>
      <c r="T100" s="297"/>
      <c r="U100" s="295" t="s">
        <v>49</v>
      </c>
      <c r="V100" s="296"/>
      <c r="W100" s="296"/>
      <c r="X100" s="296"/>
      <c r="Y100" s="297"/>
      <c r="Z100" s="295" t="s">
        <v>49</v>
      </c>
      <c r="AA100" s="296"/>
      <c r="AB100" s="296"/>
      <c r="AC100" s="297"/>
      <c r="AD100" s="295" t="s">
        <v>49</v>
      </c>
      <c r="AE100" s="296"/>
      <c r="AF100" s="296"/>
      <c r="AG100" s="297"/>
      <c r="AH100" s="301" t="s">
        <v>49</v>
      </c>
      <c r="AI100" s="302"/>
      <c r="AJ100" s="302"/>
      <c r="AK100" s="303"/>
      <c r="AL100" s="301"/>
      <c r="AM100" s="302"/>
      <c r="AN100" s="302"/>
      <c r="AO100" s="303"/>
      <c r="AP100" s="301"/>
      <c r="AQ100" s="302"/>
      <c r="AR100" s="302"/>
      <c r="AS100" s="303"/>
      <c r="AT100" s="8"/>
      <c r="AU100" s="8"/>
    </row>
    <row r="101" spans="1:47" hidden="1" x14ac:dyDescent="0.2">
      <c r="A101" s="309" t="s">
        <v>320</v>
      </c>
      <c r="B101" s="310"/>
      <c r="C101" s="310"/>
      <c r="D101" s="310"/>
      <c r="E101" s="310"/>
      <c r="F101" s="310"/>
      <c r="G101" s="310"/>
      <c r="H101" s="310"/>
      <c r="I101" s="311"/>
      <c r="J101" s="294">
        <v>180</v>
      </c>
      <c r="K101" s="294"/>
      <c r="L101" s="294"/>
      <c r="M101" s="301" t="s">
        <v>49</v>
      </c>
      <c r="N101" s="302"/>
      <c r="O101" s="303"/>
      <c r="P101" s="295">
        <f>P102+P104</f>
        <v>0</v>
      </c>
      <c r="Q101" s="296"/>
      <c r="R101" s="296"/>
      <c r="S101" s="296"/>
      <c r="T101" s="297"/>
      <c r="U101" s="295" t="s">
        <v>49</v>
      </c>
      <c r="V101" s="296"/>
      <c r="W101" s="296"/>
      <c r="X101" s="296"/>
      <c r="Y101" s="297"/>
      <c r="Z101" s="295" t="s">
        <v>49</v>
      </c>
      <c r="AA101" s="296"/>
      <c r="AB101" s="296"/>
      <c r="AC101" s="297"/>
      <c r="AD101" s="295" t="s">
        <v>49</v>
      </c>
      <c r="AE101" s="296"/>
      <c r="AF101" s="296"/>
      <c r="AG101" s="297"/>
      <c r="AH101" s="301" t="s">
        <v>49</v>
      </c>
      <c r="AI101" s="302"/>
      <c r="AJ101" s="302"/>
      <c r="AK101" s="303"/>
      <c r="AL101" s="301">
        <f>AL102+AL104</f>
        <v>0</v>
      </c>
      <c r="AM101" s="302"/>
      <c r="AN101" s="302"/>
      <c r="AO101" s="303"/>
      <c r="AP101" s="301" t="s">
        <v>49</v>
      </c>
      <c r="AQ101" s="302"/>
      <c r="AR101" s="302"/>
      <c r="AS101" s="303"/>
      <c r="AT101" s="8"/>
      <c r="AU101" s="8"/>
    </row>
    <row r="102" spans="1:47" hidden="1" x14ac:dyDescent="0.2">
      <c r="A102" s="350" t="s">
        <v>321</v>
      </c>
      <c r="B102" s="351"/>
      <c r="C102" s="351"/>
      <c r="D102" s="351"/>
      <c r="E102" s="351"/>
      <c r="F102" s="351"/>
      <c r="G102" s="351"/>
      <c r="H102" s="351"/>
      <c r="I102" s="352"/>
      <c r="J102" s="331"/>
      <c r="K102" s="332"/>
      <c r="L102" s="333"/>
      <c r="M102" s="325">
        <v>410</v>
      </c>
      <c r="N102" s="326"/>
      <c r="O102" s="327"/>
      <c r="P102" s="313">
        <f>AL102</f>
        <v>0</v>
      </c>
      <c r="Q102" s="314"/>
      <c r="R102" s="314"/>
      <c r="S102" s="314"/>
      <c r="T102" s="315"/>
      <c r="U102" s="313" t="s">
        <v>49</v>
      </c>
      <c r="V102" s="314"/>
      <c r="W102" s="314"/>
      <c r="X102" s="314"/>
      <c r="Y102" s="315"/>
      <c r="Z102" s="313" t="s">
        <v>49</v>
      </c>
      <c r="AA102" s="314"/>
      <c r="AB102" s="314"/>
      <c r="AC102" s="315"/>
      <c r="AD102" s="313" t="s">
        <v>49</v>
      </c>
      <c r="AE102" s="314"/>
      <c r="AF102" s="314"/>
      <c r="AG102" s="315"/>
      <c r="AH102" s="331" t="s">
        <v>49</v>
      </c>
      <c r="AI102" s="332"/>
      <c r="AJ102" s="332"/>
      <c r="AK102" s="333"/>
      <c r="AL102" s="331"/>
      <c r="AM102" s="332"/>
      <c r="AN102" s="332"/>
      <c r="AO102" s="333"/>
      <c r="AP102" s="331" t="s">
        <v>49</v>
      </c>
      <c r="AQ102" s="332"/>
      <c r="AR102" s="332"/>
      <c r="AS102" s="333"/>
      <c r="AT102" s="8"/>
      <c r="AU102" s="8"/>
    </row>
    <row r="103" spans="1:47" ht="12.75" hidden="1" customHeight="1" x14ac:dyDescent="0.2">
      <c r="A103" s="347" t="s">
        <v>322</v>
      </c>
      <c r="B103" s="348"/>
      <c r="C103" s="348"/>
      <c r="D103" s="348"/>
      <c r="E103" s="348"/>
      <c r="F103" s="348"/>
      <c r="G103" s="348"/>
      <c r="H103" s="348"/>
      <c r="I103" s="349"/>
      <c r="J103" s="334"/>
      <c r="K103" s="335"/>
      <c r="L103" s="336"/>
      <c r="M103" s="328"/>
      <c r="N103" s="329"/>
      <c r="O103" s="330"/>
      <c r="P103" s="316"/>
      <c r="Q103" s="317"/>
      <c r="R103" s="317"/>
      <c r="S103" s="317"/>
      <c r="T103" s="318"/>
      <c r="U103" s="316"/>
      <c r="V103" s="317"/>
      <c r="W103" s="317"/>
      <c r="X103" s="317"/>
      <c r="Y103" s="318"/>
      <c r="Z103" s="316"/>
      <c r="AA103" s="317"/>
      <c r="AB103" s="317"/>
      <c r="AC103" s="318"/>
      <c r="AD103" s="316"/>
      <c r="AE103" s="317"/>
      <c r="AF103" s="317"/>
      <c r="AG103" s="318"/>
      <c r="AH103" s="334"/>
      <c r="AI103" s="335"/>
      <c r="AJ103" s="335"/>
      <c r="AK103" s="336"/>
      <c r="AL103" s="334"/>
      <c r="AM103" s="335"/>
      <c r="AN103" s="335"/>
      <c r="AO103" s="336"/>
      <c r="AP103" s="334"/>
      <c r="AQ103" s="335"/>
      <c r="AR103" s="335"/>
      <c r="AS103" s="336"/>
      <c r="AT103" s="8"/>
      <c r="AU103" s="8"/>
    </row>
    <row r="104" spans="1:47" hidden="1" x14ac:dyDescent="0.2">
      <c r="A104" s="309" t="s">
        <v>323</v>
      </c>
      <c r="B104" s="310"/>
      <c r="C104" s="310"/>
      <c r="D104" s="310"/>
      <c r="E104" s="310"/>
      <c r="F104" s="310"/>
      <c r="G104" s="310"/>
      <c r="H104" s="310"/>
      <c r="I104" s="311"/>
      <c r="J104" s="301"/>
      <c r="K104" s="302"/>
      <c r="L104" s="303"/>
      <c r="M104" s="304">
        <v>440</v>
      </c>
      <c r="N104" s="305"/>
      <c r="O104" s="306"/>
      <c r="P104" s="295">
        <f>AL104</f>
        <v>0</v>
      </c>
      <c r="Q104" s="296"/>
      <c r="R104" s="296"/>
      <c r="S104" s="296"/>
      <c r="T104" s="297"/>
      <c r="U104" s="295" t="s">
        <v>49</v>
      </c>
      <c r="V104" s="296"/>
      <c r="W104" s="296"/>
      <c r="X104" s="296"/>
      <c r="Y104" s="297"/>
      <c r="Z104" s="295" t="s">
        <v>49</v>
      </c>
      <c r="AA104" s="296"/>
      <c r="AB104" s="296"/>
      <c r="AC104" s="297"/>
      <c r="AD104" s="295" t="s">
        <v>49</v>
      </c>
      <c r="AE104" s="296"/>
      <c r="AF104" s="296"/>
      <c r="AG104" s="297"/>
      <c r="AH104" s="301" t="s">
        <v>49</v>
      </c>
      <c r="AI104" s="302"/>
      <c r="AJ104" s="302"/>
      <c r="AK104" s="303"/>
      <c r="AL104" s="301"/>
      <c r="AM104" s="302"/>
      <c r="AN104" s="302"/>
      <c r="AO104" s="303"/>
      <c r="AP104" s="301" t="s">
        <v>49</v>
      </c>
      <c r="AQ104" s="302"/>
      <c r="AR104" s="302"/>
      <c r="AS104" s="303"/>
      <c r="AT104" s="8"/>
      <c r="AU104" s="8"/>
    </row>
    <row r="105" spans="1:47" hidden="1" x14ac:dyDescent="0.2">
      <c r="A105" s="343" t="s">
        <v>50</v>
      </c>
      <c r="B105" s="344"/>
      <c r="C105" s="344"/>
      <c r="D105" s="344"/>
      <c r="E105" s="344"/>
      <c r="F105" s="344"/>
      <c r="G105" s="344"/>
      <c r="H105" s="344"/>
      <c r="I105" s="345"/>
      <c r="J105" s="304">
        <v>200</v>
      </c>
      <c r="K105" s="305"/>
      <c r="L105" s="306"/>
      <c r="M105" s="301" t="s">
        <v>49</v>
      </c>
      <c r="N105" s="302"/>
      <c r="O105" s="303"/>
      <c r="P105" s="295">
        <f>SUM(U105:AS105)</f>
        <v>0</v>
      </c>
      <c r="Q105" s="296"/>
      <c r="R105" s="296"/>
      <c r="S105" s="296"/>
      <c r="T105" s="297"/>
      <c r="U105" s="295">
        <f>U106+U115+U120+U123+U128</f>
        <v>0</v>
      </c>
      <c r="V105" s="296"/>
      <c r="W105" s="296"/>
      <c r="X105" s="296"/>
      <c r="Y105" s="297"/>
      <c r="Z105" s="295">
        <f>Z106+Z115+Z120+Z123+Z128</f>
        <v>0</v>
      </c>
      <c r="AA105" s="296"/>
      <c r="AB105" s="296"/>
      <c r="AC105" s="297"/>
      <c r="AD105" s="295">
        <f>AD106+AD115+AD120+AD123+AD128</f>
        <v>0</v>
      </c>
      <c r="AE105" s="296"/>
      <c r="AF105" s="296"/>
      <c r="AG105" s="297"/>
      <c r="AH105" s="295">
        <f>AH106+AH115+AH120+AH123+AH128</f>
        <v>0</v>
      </c>
      <c r="AI105" s="296"/>
      <c r="AJ105" s="296"/>
      <c r="AK105" s="297"/>
      <c r="AL105" s="295">
        <f>AL106+AL115+AL120+AL123+AL128</f>
        <v>0</v>
      </c>
      <c r="AM105" s="296"/>
      <c r="AN105" s="296"/>
      <c r="AO105" s="297"/>
      <c r="AP105" s="295">
        <f>AP106+AP115+AP120+AP123+AP128</f>
        <v>0</v>
      </c>
      <c r="AQ105" s="296"/>
      <c r="AR105" s="296"/>
      <c r="AS105" s="297"/>
      <c r="AT105" s="8"/>
      <c r="AU105" s="8"/>
    </row>
    <row r="106" spans="1:47" hidden="1" x14ac:dyDescent="0.2">
      <c r="A106" s="350" t="s">
        <v>324</v>
      </c>
      <c r="B106" s="351"/>
      <c r="C106" s="351"/>
      <c r="D106" s="351"/>
      <c r="E106" s="351"/>
      <c r="F106" s="351"/>
      <c r="G106" s="351"/>
      <c r="H106" s="351"/>
      <c r="I106" s="352"/>
      <c r="J106" s="325">
        <v>210</v>
      </c>
      <c r="K106" s="326"/>
      <c r="L106" s="327"/>
      <c r="M106" s="325">
        <v>100</v>
      </c>
      <c r="N106" s="326"/>
      <c r="O106" s="327"/>
      <c r="P106" s="313">
        <f t="shared" ref="P106:P131" si="1">SUM(U106:AS106)</f>
        <v>0</v>
      </c>
      <c r="Q106" s="314"/>
      <c r="R106" s="314"/>
      <c r="S106" s="314"/>
      <c r="T106" s="315"/>
      <c r="U106" s="313">
        <f>U108</f>
        <v>0</v>
      </c>
      <c r="V106" s="314"/>
      <c r="W106" s="314"/>
      <c r="X106" s="314"/>
      <c r="Y106" s="315"/>
      <c r="Z106" s="313">
        <f>Z108</f>
        <v>0</v>
      </c>
      <c r="AA106" s="314"/>
      <c r="AB106" s="314"/>
      <c r="AC106" s="315"/>
      <c r="AD106" s="313">
        <f>AD108</f>
        <v>0</v>
      </c>
      <c r="AE106" s="314"/>
      <c r="AF106" s="314"/>
      <c r="AG106" s="315"/>
      <c r="AH106" s="331">
        <f>AH108</f>
        <v>0</v>
      </c>
      <c r="AI106" s="332"/>
      <c r="AJ106" s="332"/>
      <c r="AK106" s="333"/>
      <c r="AL106" s="331">
        <f>AL108</f>
        <v>0</v>
      </c>
      <c r="AM106" s="332"/>
      <c r="AN106" s="332"/>
      <c r="AO106" s="333"/>
      <c r="AP106" s="331">
        <f>AP108</f>
        <v>0</v>
      </c>
      <c r="AQ106" s="332"/>
      <c r="AR106" s="332"/>
      <c r="AS106" s="333"/>
      <c r="AT106" s="8"/>
      <c r="AU106" s="8"/>
    </row>
    <row r="107" spans="1:47" ht="12.75" hidden="1" customHeight="1" x14ac:dyDescent="0.2">
      <c r="A107" s="347" t="s">
        <v>325</v>
      </c>
      <c r="B107" s="348"/>
      <c r="C107" s="348"/>
      <c r="D107" s="348"/>
      <c r="E107" s="348"/>
      <c r="F107" s="348"/>
      <c r="G107" s="348"/>
      <c r="H107" s="348"/>
      <c r="I107" s="349"/>
      <c r="J107" s="328"/>
      <c r="K107" s="329"/>
      <c r="L107" s="330"/>
      <c r="M107" s="328"/>
      <c r="N107" s="329"/>
      <c r="O107" s="330"/>
      <c r="P107" s="316">
        <f t="shared" si="1"/>
        <v>0</v>
      </c>
      <c r="Q107" s="317"/>
      <c r="R107" s="317"/>
      <c r="S107" s="317"/>
      <c r="T107" s="318"/>
      <c r="U107" s="316"/>
      <c r="V107" s="317"/>
      <c r="W107" s="317"/>
      <c r="X107" s="317"/>
      <c r="Y107" s="318"/>
      <c r="Z107" s="316"/>
      <c r="AA107" s="317"/>
      <c r="AB107" s="317"/>
      <c r="AC107" s="318"/>
      <c r="AD107" s="316"/>
      <c r="AE107" s="317"/>
      <c r="AF107" s="317"/>
      <c r="AG107" s="318"/>
      <c r="AH107" s="334"/>
      <c r="AI107" s="335"/>
      <c r="AJ107" s="335"/>
      <c r="AK107" s="336"/>
      <c r="AL107" s="334"/>
      <c r="AM107" s="335"/>
      <c r="AN107" s="335"/>
      <c r="AO107" s="336"/>
      <c r="AP107" s="334"/>
      <c r="AQ107" s="335"/>
      <c r="AR107" s="335"/>
      <c r="AS107" s="336"/>
      <c r="AT107" s="8"/>
      <c r="AU107" s="8"/>
    </row>
    <row r="108" spans="1:47" hidden="1" x14ac:dyDescent="0.2">
      <c r="A108" s="350" t="s">
        <v>326</v>
      </c>
      <c r="B108" s="351"/>
      <c r="C108" s="351"/>
      <c r="D108" s="351"/>
      <c r="E108" s="351"/>
      <c r="F108" s="351"/>
      <c r="G108" s="351"/>
      <c r="H108" s="351"/>
      <c r="I108" s="352"/>
      <c r="J108" s="325">
        <v>211</v>
      </c>
      <c r="K108" s="326"/>
      <c r="L108" s="327"/>
      <c r="M108" s="325">
        <v>110</v>
      </c>
      <c r="N108" s="326"/>
      <c r="O108" s="327"/>
      <c r="P108" s="313">
        <f t="shared" si="1"/>
        <v>0</v>
      </c>
      <c r="Q108" s="314"/>
      <c r="R108" s="314"/>
      <c r="S108" s="314"/>
      <c r="T108" s="315"/>
      <c r="U108" s="313">
        <f>SUM(U110:Y114)</f>
        <v>0</v>
      </c>
      <c r="V108" s="314"/>
      <c r="W108" s="314"/>
      <c r="X108" s="314"/>
      <c r="Y108" s="315"/>
      <c r="Z108" s="313">
        <f>SUM(Z110:AC114)</f>
        <v>0</v>
      </c>
      <c r="AA108" s="314"/>
      <c r="AB108" s="314"/>
      <c r="AC108" s="315"/>
      <c r="AD108" s="313">
        <f>SUM(AD110:AG114)</f>
        <v>0</v>
      </c>
      <c r="AE108" s="314"/>
      <c r="AF108" s="314"/>
      <c r="AG108" s="315"/>
      <c r="AH108" s="331">
        <f>SUM(AH110:AK114)</f>
        <v>0</v>
      </c>
      <c r="AI108" s="332"/>
      <c r="AJ108" s="332"/>
      <c r="AK108" s="333"/>
      <c r="AL108" s="331">
        <f>SUM(AL110:AO114)</f>
        <v>0</v>
      </c>
      <c r="AM108" s="332"/>
      <c r="AN108" s="332"/>
      <c r="AO108" s="333"/>
      <c r="AP108" s="331">
        <f>SUM(AP110:AS114)</f>
        <v>0</v>
      </c>
      <c r="AQ108" s="332"/>
      <c r="AR108" s="332"/>
      <c r="AS108" s="333"/>
      <c r="AT108" s="8"/>
      <c r="AU108" s="8"/>
    </row>
    <row r="109" spans="1:47" ht="25.5" hidden="1" customHeight="1" x14ac:dyDescent="0.2">
      <c r="A109" s="347" t="s">
        <v>327</v>
      </c>
      <c r="B109" s="348"/>
      <c r="C109" s="348"/>
      <c r="D109" s="348"/>
      <c r="E109" s="348"/>
      <c r="F109" s="348"/>
      <c r="G109" s="348"/>
      <c r="H109" s="348"/>
      <c r="I109" s="349"/>
      <c r="J109" s="328"/>
      <c r="K109" s="329"/>
      <c r="L109" s="330"/>
      <c r="M109" s="328"/>
      <c r="N109" s="329"/>
      <c r="O109" s="330"/>
      <c r="P109" s="316">
        <f t="shared" si="1"/>
        <v>0</v>
      </c>
      <c r="Q109" s="317"/>
      <c r="R109" s="317"/>
      <c r="S109" s="317"/>
      <c r="T109" s="318"/>
      <c r="U109" s="316"/>
      <c r="V109" s="317"/>
      <c r="W109" s="317"/>
      <c r="X109" s="317"/>
      <c r="Y109" s="318"/>
      <c r="Z109" s="316"/>
      <c r="AA109" s="317"/>
      <c r="AB109" s="317"/>
      <c r="AC109" s="318"/>
      <c r="AD109" s="316"/>
      <c r="AE109" s="317"/>
      <c r="AF109" s="317"/>
      <c r="AG109" s="318"/>
      <c r="AH109" s="334"/>
      <c r="AI109" s="335"/>
      <c r="AJ109" s="335"/>
      <c r="AK109" s="336"/>
      <c r="AL109" s="334"/>
      <c r="AM109" s="335"/>
      <c r="AN109" s="335"/>
      <c r="AO109" s="336"/>
      <c r="AP109" s="334"/>
      <c r="AQ109" s="335"/>
      <c r="AR109" s="335"/>
      <c r="AS109" s="336"/>
      <c r="AT109" s="8"/>
      <c r="AU109" s="8"/>
    </row>
    <row r="110" spans="1:47" hidden="1" x14ac:dyDescent="0.2">
      <c r="A110" s="350" t="s">
        <v>328</v>
      </c>
      <c r="B110" s="351"/>
      <c r="C110" s="351"/>
      <c r="D110" s="351"/>
      <c r="E110" s="351"/>
      <c r="F110" s="351"/>
      <c r="G110" s="351"/>
      <c r="H110" s="351"/>
      <c r="I110" s="352"/>
      <c r="J110" s="331"/>
      <c r="K110" s="332"/>
      <c r="L110" s="333"/>
      <c r="M110" s="325">
        <v>111</v>
      </c>
      <c r="N110" s="326"/>
      <c r="O110" s="327"/>
      <c r="P110" s="313">
        <f t="shared" si="1"/>
        <v>0</v>
      </c>
      <c r="Q110" s="314"/>
      <c r="R110" s="314"/>
      <c r="S110" s="314"/>
      <c r="T110" s="315"/>
      <c r="U110" s="319"/>
      <c r="V110" s="320"/>
      <c r="W110" s="320"/>
      <c r="X110" s="320"/>
      <c r="Y110" s="321"/>
      <c r="Z110" s="313"/>
      <c r="AA110" s="314"/>
      <c r="AB110" s="314"/>
      <c r="AC110" s="315"/>
      <c r="AD110" s="313"/>
      <c r="AE110" s="314"/>
      <c r="AF110" s="314"/>
      <c r="AG110" s="315"/>
      <c r="AH110" s="313"/>
      <c r="AI110" s="314"/>
      <c r="AJ110" s="314"/>
      <c r="AK110" s="315"/>
      <c r="AL110" s="331"/>
      <c r="AM110" s="332"/>
      <c r="AN110" s="332"/>
      <c r="AO110" s="333"/>
      <c r="AP110" s="331"/>
      <c r="AQ110" s="332"/>
      <c r="AR110" s="332"/>
      <c r="AS110" s="333"/>
      <c r="AT110" s="8"/>
      <c r="AU110" s="8"/>
    </row>
    <row r="111" spans="1:47" ht="12.75" hidden="1" customHeight="1" x14ac:dyDescent="0.2">
      <c r="A111" s="347" t="s">
        <v>329</v>
      </c>
      <c r="B111" s="348"/>
      <c r="C111" s="348"/>
      <c r="D111" s="348"/>
      <c r="E111" s="348"/>
      <c r="F111" s="348"/>
      <c r="G111" s="348"/>
      <c r="H111" s="348"/>
      <c r="I111" s="349"/>
      <c r="J111" s="334"/>
      <c r="K111" s="335"/>
      <c r="L111" s="336"/>
      <c r="M111" s="328"/>
      <c r="N111" s="329"/>
      <c r="O111" s="330"/>
      <c r="P111" s="316">
        <f t="shared" si="1"/>
        <v>0</v>
      </c>
      <c r="Q111" s="317"/>
      <c r="R111" s="317"/>
      <c r="S111" s="317"/>
      <c r="T111" s="318"/>
      <c r="U111" s="322"/>
      <c r="V111" s="323"/>
      <c r="W111" s="323"/>
      <c r="X111" s="323"/>
      <c r="Y111" s="324"/>
      <c r="Z111" s="316"/>
      <c r="AA111" s="317"/>
      <c r="AB111" s="317"/>
      <c r="AC111" s="318"/>
      <c r="AD111" s="316"/>
      <c r="AE111" s="317"/>
      <c r="AF111" s="317"/>
      <c r="AG111" s="318"/>
      <c r="AH111" s="316"/>
      <c r="AI111" s="317"/>
      <c r="AJ111" s="317"/>
      <c r="AK111" s="318"/>
      <c r="AL111" s="334"/>
      <c r="AM111" s="335"/>
      <c r="AN111" s="335"/>
      <c r="AO111" s="336"/>
      <c r="AP111" s="334"/>
      <c r="AQ111" s="335"/>
      <c r="AR111" s="335"/>
      <c r="AS111" s="336"/>
      <c r="AT111" s="8"/>
      <c r="AU111" s="8"/>
    </row>
    <row r="112" spans="1:47" ht="25.5" hidden="1" customHeight="1" x14ac:dyDescent="0.2">
      <c r="A112" s="309" t="s">
        <v>330</v>
      </c>
      <c r="B112" s="310"/>
      <c r="C112" s="310"/>
      <c r="D112" s="310"/>
      <c r="E112" s="310"/>
      <c r="F112" s="310"/>
      <c r="G112" s="310"/>
      <c r="H112" s="310"/>
      <c r="I112" s="311"/>
      <c r="J112" s="301"/>
      <c r="K112" s="302"/>
      <c r="L112" s="303"/>
      <c r="M112" s="304">
        <v>112</v>
      </c>
      <c r="N112" s="305"/>
      <c r="O112" s="306"/>
      <c r="P112" s="295">
        <f t="shared" si="1"/>
        <v>0</v>
      </c>
      <c r="Q112" s="296"/>
      <c r="R112" s="296"/>
      <c r="S112" s="296"/>
      <c r="T112" s="297"/>
      <c r="U112" s="295"/>
      <c r="V112" s="296"/>
      <c r="W112" s="296"/>
      <c r="X112" s="296"/>
      <c r="Y112" s="297"/>
      <c r="Z112" s="295"/>
      <c r="AA112" s="296"/>
      <c r="AB112" s="296"/>
      <c r="AC112" s="297"/>
      <c r="AD112" s="295"/>
      <c r="AE112" s="296"/>
      <c r="AF112" s="296"/>
      <c r="AG112" s="297"/>
      <c r="AH112" s="295"/>
      <c r="AI112" s="296"/>
      <c r="AJ112" s="296"/>
      <c r="AK112" s="297"/>
      <c r="AL112" s="295"/>
      <c r="AM112" s="296"/>
      <c r="AN112" s="296"/>
      <c r="AO112" s="297"/>
      <c r="AP112" s="295"/>
      <c r="AQ112" s="296"/>
      <c r="AR112" s="296"/>
      <c r="AS112" s="297"/>
      <c r="AT112" s="8"/>
      <c r="AU112" s="8"/>
    </row>
    <row r="113" spans="1:47" ht="51" hidden="1" customHeight="1" x14ac:dyDescent="0.2">
      <c r="A113" s="309" t="s">
        <v>331</v>
      </c>
      <c r="B113" s="310"/>
      <c r="C113" s="310"/>
      <c r="D113" s="310"/>
      <c r="E113" s="310"/>
      <c r="F113" s="310"/>
      <c r="G113" s="310"/>
      <c r="H113" s="310"/>
      <c r="I113" s="311"/>
      <c r="J113" s="301"/>
      <c r="K113" s="302"/>
      <c r="L113" s="303"/>
      <c r="M113" s="304">
        <v>113</v>
      </c>
      <c r="N113" s="305"/>
      <c r="O113" s="306"/>
      <c r="P113" s="295">
        <f t="shared" si="1"/>
        <v>0</v>
      </c>
      <c r="Q113" s="296"/>
      <c r="R113" s="296"/>
      <c r="S113" s="296"/>
      <c r="T113" s="297"/>
      <c r="U113" s="295"/>
      <c r="V113" s="296"/>
      <c r="W113" s="296"/>
      <c r="X113" s="296"/>
      <c r="Y113" s="297"/>
      <c r="Z113" s="295"/>
      <c r="AA113" s="296"/>
      <c r="AB113" s="296"/>
      <c r="AC113" s="297"/>
      <c r="AD113" s="295"/>
      <c r="AE113" s="296"/>
      <c r="AF113" s="296"/>
      <c r="AG113" s="297"/>
      <c r="AH113" s="295"/>
      <c r="AI113" s="296"/>
      <c r="AJ113" s="296"/>
      <c r="AK113" s="297"/>
      <c r="AL113" s="295"/>
      <c r="AM113" s="296"/>
      <c r="AN113" s="296"/>
      <c r="AO113" s="297"/>
      <c r="AP113" s="295"/>
      <c r="AQ113" s="296"/>
      <c r="AR113" s="296"/>
      <c r="AS113" s="297"/>
      <c r="AT113" s="8"/>
      <c r="AU113" s="8"/>
    </row>
    <row r="114" spans="1:47" ht="51" hidden="1" customHeight="1" x14ac:dyDescent="0.2">
      <c r="A114" s="309" t="s">
        <v>332</v>
      </c>
      <c r="B114" s="310"/>
      <c r="C114" s="310"/>
      <c r="D114" s="310"/>
      <c r="E114" s="310"/>
      <c r="F114" s="310"/>
      <c r="G114" s="310"/>
      <c r="H114" s="310"/>
      <c r="I114" s="311"/>
      <c r="J114" s="301"/>
      <c r="K114" s="302"/>
      <c r="L114" s="303"/>
      <c r="M114" s="304">
        <v>119</v>
      </c>
      <c r="N114" s="305"/>
      <c r="O114" s="306"/>
      <c r="P114" s="295">
        <f t="shared" si="1"/>
        <v>0</v>
      </c>
      <c r="Q114" s="296"/>
      <c r="R114" s="296"/>
      <c r="S114" s="296"/>
      <c r="T114" s="297"/>
      <c r="U114" s="295"/>
      <c r="V114" s="296"/>
      <c r="W114" s="296"/>
      <c r="X114" s="296"/>
      <c r="Y114" s="297"/>
      <c r="Z114" s="295"/>
      <c r="AA114" s="296"/>
      <c r="AB114" s="296"/>
      <c r="AC114" s="297"/>
      <c r="AD114" s="295"/>
      <c r="AE114" s="296"/>
      <c r="AF114" s="296"/>
      <c r="AG114" s="297"/>
      <c r="AH114" s="295"/>
      <c r="AI114" s="296"/>
      <c r="AJ114" s="296"/>
      <c r="AK114" s="297"/>
      <c r="AL114" s="295"/>
      <c r="AM114" s="296"/>
      <c r="AN114" s="296"/>
      <c r="AO114" s="297"/>
      <c r="AP114" s="295"/>
      <c r="AQ114" s="296"/>
      <c r="AR114" s="296"/>
      <c r="AS114" s="297"/>
      <c r="AT114" s="8"/>
      <c r="AU114" s="8"/>
    </row>
    <row r="115" spans="1:47" ht="25.5" hidden="1" customHeight="1" x14ac:dyDescent="0.2">
      <c r="A115" s="309" t="s">
        <v>333</v>
      </c>
      <c r="B115" s="310"/>
      <c r="C115" s="310"/>
      <c r="D115" s="310"/>
      <c r="E115" s="310"/>
      <c r="F115" s="310"/>
      <c r="G115" s="310"/>
      <c r="H115" s="310"/>
      <c r="I115" s="311"/>
      <c r="J115" s="304">
        <v>220</v>
      </c>
      <c r="K115" s="305"/>
      <c r="L115" s="306"/>
      <c r="M115" s="304">
        <v>300</v>
      </c>
      <c r="N115" s="305"/>
      <c r="O115" s="306"/>
      <c r="P115" s="295">
        <f t="shared" si="1"/>
        <v>0</v>
      </c>
      <c r="Q115" s="296"/>
      <c r="R115" s="296"/>
      <c r="S115" s="296"/>
      <c r="T115" s="297"/>
      <c r="U115" s="295">
        <f>SUM(U116:Y119)</f>
        <v>0</v>
      </c>
      <c r="V115" s="296"/>
      <c r="W115" s="296"/>
      <c r="X115" s="296"/>
      <c r="Y115" s="297"/>
      <c r="Z115" s="295">
        <f>SUM(Z116:AC119)</f>
        <v>0</v>
      </c>
      <c r="AA115" s="296"/>
      <c r="AB115" s="296"/>
      <c r="AC115" s="297"/>
      <c r="AD115" s="295">
        <f>SUM(AD116:AG119)</f>
        <v>0</v>
      </c>
      <c r="AE115" s="296"/>
      <c r="AF115" s="296"/>
      <c r="AG115" s="297"/>
      <c r="AH115" s="301">
        <f>SUM(AH116:AK119)</f>
        <v>0</v>
      </c>
      <c r="AI115" s="302"/>
      <c r="AJ115" s="302"/>
      <c r="AK115" s="303"/>
      <c r="AL115" s="301">
        <f>SUM(AL116:AO119)</f>
        <v>0</v>
      </c>
      <c r="AM115" s="302"/>
      <c r="AN115" s="302"/>
      <c r="AO115" s="303"/>
      <c r="AP115" s="301">
        <f>SUM(AP116:AS119)</f>
        <v>0</v>
      </c>
      <c r="AQ115" s="302"/>
      <c r="AR115" s="302"/>
      <c r="AS115" s="303"/>
      <c r="AT115" s="8"/>
      <c r="AU115" s="8"/>
    </row>
    <row r="116" spans="1:47" hidden="1" x14ac:dyDescent="0.2">
      <c r="A116" s="350" t="s">
        <v>334</v>
      </c>
      <c r="B116" s="351"/>
      <c r="C116" s="351"/>
      <c r="D116" s="351"/>
      <c r="E116" s="351"/>
      <c r="F116" s="351"/>
      <c r="G116" s="351"/>
      <c r="H116" s="351"/>
      <c r="I116" s="352"/>
      <c r="J116" s="331"/>
      <c r="K116" s="332"/>
      <c r="L116" s="333"/>
      <c r="M116" s="325">
        <v>321</v>
      </c>
      <c r="N116" s="326"/>
      <c r="O116" s="327"/>
      <c r="P116" s="313">
        <f t="shared" si="1"/>
        <v>0</v>
      </c>
      <c r="Q116" s="314"/>
      <c r="R116" s="314"/>
      <c r="S116" s="314"/>
      <c r="T116" s="315"/>
      <c r="U116" s="319"/>
      <c r="V116" s="320"/>
      <c r="W116" s="320"/>
      <c r="X116" s="320"/>
      <c r="Y116" s="321"/>
      <c r="Z116" s="313"/>
      <c r="AA116" s="314"/>
      <c r="AB116" s="314"/>
      <c r="AC116" s="315"/>
      <c r="AD116" s="313"/>
      <c r="AE116" s="314"/>
      <c r="AF116" s="314"/>
      <c r="AG116" s="315"/>
      <c r="AH116" s="313"/>
      <c r="AI116" s="314"/>
      <c r="AJ116" s="314"/>
      <c r="AK116" s="315"/>
      <c r="AL116" s="331"/>
      <c r="AM116" s="332"/>
      <c r="AN116" s="332"/>
      <c r="AO116" s="333"/>
      <c r="AP116" s="331"/>
      <c r="AQ116" s="332"/>
      <c r="AR116" s="332"/>
      <c r="AS116" s="333"/>
      <c r="AT116" s="8"/>
      <c r="AU116" s="8"/>
    </row>
    <row r="117" spans="1:47" ht="38.25" hidden="1" customHeight="1" x14ac:dyDescent="0.2">
      <c r="A117" s="347" t="s">
        <v>335</v>
      </c>
      <c r="B117" s="348"/>
      <c r="C117" s="348"/>
      <c r="D117" s="348"/>
      <c r="E117" s="348"/>
      <c r="F117" s="348"/>
      <c r="G117" s="348"/>
      <c r="H117" s="348"/>
      <c r="I117" s="349"/>
      <c r="J117" s="334"/>
      <c r="K117" s="335"/>
      <c r="L117" s="336"/>
      <c r="M117" s="328"/>
      <c r="N117" s="329"/>
      <c r="O117" s="330"/>
      <c r="P117" s="316">
        <f t="shared" si="1"/>
        <v>0</v>
      </c>
      <c r="Q117" s="317"/>
      <c r="R117" s="317"/>
      <c r="S117" s="317"/>
      <c r="T117" s="318"/>
      <c r="U117" s="322"/>
      <c r="V117" s="323"/>
      <c r="W117" s="323"/>
      <c r="X117" s="323"/>
      <c r="Y117" s="324"/>
      <c r="Z117" s="316"/>
      <c r="AA117" s="317"/>
      <c r="AB117" s="317"/>
      <c r="AC117" s="318"/>
      <c r="AD117" s="316"/>
      <c r="AE117" s="317"/>
      <c r="AF117" s="317"/>
      <c r="AG117" s="318"/>
      <c r="AH117" s="316"/>
      <c r="AI117" s="317"/>
      <c r="AJ117" s="317"/>
      <c r="AK117" s="318"/>
      <c r="AL117" s="334"/>
      <c r="AM117" s="335"/>
      <c r="AN117" s="335"/>
      <c r="AO117" s="336"/>
      <c r="AP117" s="334"/>
      <c r="AQ117" s="335"/>
      <c r="AR117" s="335"/>
      <c r="AS117" s="336"/>
      <c r="AT117" s="8"/>
      <c r="AU117" s="8"/>
    </row>
    <row r="118" spans="1:47" hidden="1" x14ac:dyDescent="0.2">
      <c r="A118" s="309" t="s">
        <v>336</v>
      </c>
      <c r="B118" s="310"/>
      <c r="C118" s="310"/>
      <c r="D118" s="310"/>
      <c r="E118" s="310"/>
      <c r="F118" s="310"/>
      <c r="G118" s="310"/>
      <c r="H118" s="310"/>
      <c r="I118" s="311"/>
      <c r="J118" s="301"/>
      <c r="K118" s="302"/>
      <c r="L118" s="303"/>
      <c r="M118" s="304">
        <v>340</v>
      </c>
      <c r="N118" s="305"/>
      <c r="O118" s="306"/>
      <c r="P118" s="295">
        <f t="shared" si="1"/>
        <v>0</v>
      </c>
      <c r="Q118" s="296"/>
      <c r="R118" s="296"/>
      <c r="S118" s="296"/>
      <c r="T118" s="297"/>
      <c r="U118" s="353"/>
      <c r="V118" s="354"/>
      <c r="W118" s="354"/>
      <c r="X118" s="354"/>
      <c r="Y118" s="355"/>
      <c r="Z118" s="295"/>
      <c r="AA118" s="296"/>
      <c r="AB118" s="296"/>
      <c r="AC118" s="297"/>
      <c r="AD118" s="295"/>
      <c r="AE118" s="296"/>
      <c r="AF118" s="296"/>
      <c r="AG118" s="297"/>
      <c r="AH118" s="295"/>
      <c r="AI118" s="296"/>
      <c r="AJ118" s="296"/>
      <c r="AK118" s="297"/>
      <c r="AL118" s="301"/>
      <c r="AM118" s="302"/>
      <c r="AN118" s="302"/>
      <c r="AO118" s="303"/>
      <c r="AP118" s="301"/>
      <c r="AQ118" s="302"/>
      <c r="AR118" s="302"/>
      <c r="AS118" s="303"/>
      <c r="AT118" s="8"/>
      <c r="AU118" s="8"/>
    </row>
    <row r="119" spans="1:47" hidden="1" x14ac:dyDescent="0.2">
      <c r="A119" s="309" t="s">
        <v>337</v>
      </c>
      <c r="B119" s="310"/>
      <c r="C119" s="310"/>
      <c r="D119" s="310"/>
      <c r="E119" s="310"/>
      <c r="F119" s="310"/>
      <c r="G119" s="310"/>
      <c r="H119" s="310"/>
      <c r="I119" s="311"/>
      <c r="J119" s="301"/>
      <c r="K119" s="302"/>
      <c r="L119" s="303"/>
      <c r="M119" s="304">
        <v>350</v>
      </c>
      <c r="N119" s="305"/>
      <c r="O119" s="306"/>
      <c r="P119" s="295">
        <f t="shared" si="1"/>
        <v>0</v>
      </c>
      <c r="Q119" s="296"/>
      <c r="R119" s="296"/>
      <c r="S119" s="296"/>
      <c r="T119" s="297"/>
      <c r="U119" s="353"/>
      <c r="V119" s="354"/>
      <c r="W119" s="354"/>
      <c r="X119" s="354"/>
      <c r="Y119" s="355"/>
      <c r="Z119" s="295"/>
      <c r="AA119" s="296"/>
      <c r="AB119" s="296"/>
      <c r="AC119" s="297"/>
      <c r="AD119" s="295"/>
      <c r="AE119" s="296"/>
      <c r="AF119" s="296"/>
      <c r="AG119" s="297"/>
      <c r="AH119" s="295"/>
      <c r="AI119" s="296"/>
      <c r="AJ119" s="296"/>
      <c r="AK119" s="297"/>
      <c r="AL119" s="301"/>
      <c r="AM119" s="302"/>
      <c r="AN119" s="302"/>
      <c r="AO119" s="303"/>
      <c r="AP119" s="301"/>
      <c r="AQ119" s="302"/>
      <c r="AR119" s="302"/>
      <c r="AS119" s="303"/>
      <c r="AT119" s="8"/>
      <c r="AU119" s="8"/>
    </row>
    <row r="120" spans="1:47" hidden="1" x14ac:dyDescent="0.2">
      <c r="A120" s="309" t="s">
        <v>338</v>
      </c>
      <c r="B120" s="310"/>
      <c r="C120" s="310"/>
      <c r="D120" s="310"/>
      <c r="E120" s="310"/>
      <c r="F120" s="310"/>
      <c r="G120" s="310"/>
      <c r="H120" s="310"/>
      <c r="I120" s="311"/>
      <c r="J120" s="301"/>
      <c r="K120" s="302"/>
      <c r="L120" s="303"/>
      <c r="M120" s="304">
        <v>830</v>
      </c>
      <c r="N120" s="305"/>
      <c r="O120" s="306"/>
      <c r="P120" s="295">
        <f t="shared" si="1"/>
        <v>0</v>
      </c>
      <c r="Q120" s="296"/>
      <c r="R120" s="296"/>
      <c r="S120" s="296"/>
      <c r="T120" s="297"/>
      <c r="U120" s="295">
        <f>U121</f>
        <v>0</v>
      </c>
      <c r="V120" s="296"/>
      <c r="W120" s="296"/>
      <c r="X120" s="296"/>
      <c r="Y120" s="297"/>
      <c r="Z120" s="295">
        <f>Z121</f>
        <v>0</v>
      </c>
      <c r="AA120" s="296"/>
      <c r="AB120" s="296"/>
      <c r="AC120" s="297"/>
      <c r="AD120" s="295">
        <f>AD121</f>
        <v>0</v>
      </c>
      <c r="AE120" s="296"/>
      <c r="AF120" s="296"/>
      <c r="AG120" s="297"/>
      <c r="AH120" s="295">
        <f>AH121</f>
        <v>0</v>
      </c>
      <c r="AI120" s="296"/>
      <c r="AJ120" s="296"/>
      <c r="AK120" s="297"/>
      <c r="AL120" s="295">
        <f>AL121</f>
        <v>0</v>
      </c>
      <c r="AM120" s="296"/>
      <c r="AN120" s="296"/>
      <c r="AO120" s="297"/>
      <c r="AP120" s="295">
        <f>AP121</f>
        <v>0</v>
      </c>
      <c r="AQ120" s="296"/>
      <c r="AR120" s="296"/>
      <c r="AS120" s="297"/>
      <c r="AT120" s="8"/>
      <c r="AU120" s="8"/>
    </row>
    <row r="121" spans="1:47" hidden="1" x14ac:dyDescent="0.2">
      <c r="A121" s="350" t="s">
        <v>339</v>
      </c>
      <c r="B121" s="351"/>
      <c r="C121" s="351"/>
      <c r="D121" s="351"/>
      <c r="E121" s="351"/>
      <c r="F121" s="351"/>
      <c r="G121" s="351"/>
      <c r="H121" s="351"/>
      <c r="I121" s="352"/>
      <c r="J121" s="331"/>
      <c r="K121" s="332"/>
      <c r="L121" s="333"/>
      <c r="M121" s="325">
        <v>831</v>
      </c>
      <c r="N121" s="326"/>
      <c r="O121" s="327"/>
      <c r="P121" s="313">
        <f t="shared" si="1"/>
        <v>0</v>
      </c>
      <c r="Q121" s="314"/>
      <c r="R121" s="314"/>
      <c r="S121" s="314"/>
      <c r="T121" s="315"/>
      <c r="U121" s="319"/>
      <c r="V121" s="320"/>
      <c r="W121" s="320"/>
      <c r="X121" s="320"/>
      <c r="Y121" s="321"/>
      <c r="Z121" s="313"/>
      <c r="AA121" s="314"/>
      <c r="AB121" s="314"/>
      <c r="AC121" s="315"/>
      <c r="AD121" s="313"/>
      <c r="AE121" s="314"/>
      <c r="AF121" s="314"/>
      <c r="AG121" s="315"/>
      <c r="AH121" s="313"/>
      <c r="AI121" s="314"/>
      <c r="AJ121" s="314"/>
      <c r="AK121" s="315"/>
      <c r="AL121" s="331"/>
      <c r="AM121" s="332"/>
      <c r="AN121" s="332"/>
      <c r="AO121" s="333"/>
      <c r="AP121" s="331"/>
      <c r="AQ121" s="332"/>
      <c r="AR121" s="332"/>
      <c r="AS121" s="333"/>
      <c r="AT121" s="8"/>
      <c r="AU121" s="8"/>
    </row>
    <row r="122" spans="1:47" ht="114" hidden="1" customHeight="1" x14ac:dyDescent="0.2">
      <c r="A122" s="347" t="s">
        <v>340</v>
      </c>
      <c r="B122" s="348"/>
      <c r="C122" s="348"/>
      <c r="D122" s="348"/>
      <c r="E122" s="348"/>
      <c r="F122" s="348"/>
      <c r="G122" s="348"/>
      <c r="H122" s="348"/>
      <c r="I122" s="349"/>
      <c r="J122" s="334"/>
      <c r="K122" s="335"/>
      <c r="L122" s="336"/>
      <c r="M122" s="328"/>
      <c r="N122" s="329"/>
      <c r="O122" s="330"/>
      <c r="P122" s="316">
        <f t="shared" si="1"/>
        <v>0</v>
      </c>
      <c r="Q122" s="317"/>
      <c r="R122" s="317"/>
      <c r="S122" s="317"/>
      <c r="T122" s="318"/>
      <c r="U122" s="322"/>
      <c r="V122" s="323"/>
      <c r="W122" s="323"/>
      <c r="X122" s="323"/>
      <c r="Y122" s="324"/>
      <c r="Z122" s="316"/>
      <c r="AA122" s="317"/>
      <c r="AB122" s="317"/>
      <c r="AC122" s="318"/>
      <c r="AD122" s="316"/>
      <c r="AE122" s="317"/>
      <c r="AF122" s="317"/>
      <c r="AG122" s="318"/>
      <c r="AH122" s="316"/>
      <c r="AI122" s="317"/>
      <c r="AJ122" s="317"/>
      <c r="AK122" s="318"/>
      <c r="AL122" s="334"/>
      <c r="AM122" s="335"/>
      <c r="AN122" s="335"/>
      <c r="AO122" s="336"/>
      <c r="AP122" s="334"/>
      <c r="AQ122" s="335"/>
      <c r="AR122" s="335"/>
      <c r="AS122" s="336"/>
      <c r="AT122" s="8"/>
      <c r="AU122" s="8"/>
    </row>
    <row r="123" spans="1:47" ht="27" hidden="1" customHeight="1" x14ac:dyDescent="0.2">
      <c r="A123" s="309" t="s">
        <v>341</v>
      </c>
      <c r="B123" s="310"/>
      <c r="C123" s="310"/>
      <c r="D123" s="310"/>
      <c r="E123" s="310"/>
      <c r="F123" s="310"/>
      <c r="G123" s="310"/>
      <c r="H123" s="310"/>
      <c r="I123" s="311"/>
      <c r="J123" s="304">
        <v>230</v>
      </c>
      <c r="K123" s="305"/>
      <c r="L123" s="306"/>
      <c r="M123" s="304">
        <v>850</v>
      </c>
      <c r="N123" s="305"/>
      <c r="O123" s="306"/>
      <c r="P123" s="295">
        <f t="shared" si="1"/>
        <v>0</v>
      </c>
      <c r="Q123" s="296"/>
      <c r="R123" s="296"/>
      <c r="S123" s="296"/>
      <c r="T123" s="297"/>
      <c r="U123" s="295">
        <f>SUM(U124:Y127)</f>
        <v>0</v>
      </c>
      <c r="V123" s="296"/>
      <c r="W123" s="296"/>
      <c r="X123" s="296"/>
      <c r="Y123" s="297"/>
      <c r="Z123" s="295">
        <f>SUM(Z124:AC127)</f>
        <v>0</v>
      </c>
      <c r="AA123" s="296"/>
      <c r="AB123" s="296"/>
      <c r="AC123" s="297"/>
      <c r="AD123" s="295">
        <f>SUM(AD124:AG127)</f>
        <v>0</v>
      </c>
      <c r="AE123" s="296"/>
      <c r="AF123" s="296"/>
      <c r="AG123" s="297"/>
      <c r="AH123" s="301">
        <f>SUM(AH124:AK127)</f>
        <v>0</v>
      </c>
      <c r="AI123" s="302"/>
      <c r="AJ123" s="302"/>
      <c r="AK123" s="303"/>
      <c r="AL123" s="301">
        <f>SUM(AL124:AO127)</f>
        <v>0</v>
      </c>
      <c r="AM123" s="302"/>
      <c r="AN123" s="302"/>
      <c r="AO123" s="303"/>
      <c r="AP123" s="301">
        <f>SUM(AP124:AS127)</f>
        <v>0</v>
      </c>
      <c r="AQ123" s="302"/>
      <c r="AR123" s="302"/>
      <c r="AS123" s="303"/>
      <c r="AT123" s="8"/>
      <c r="AU123" s="8"/>
    </row>
    <row r="124" spans="1:47" hidden="1" x14ac:dyDescent="0.2">
      <c r="A124" s="350" t="s">
        <v>339</v>
      </c>
      <c r="B124" s="351"/>
      <c r="C124" s="351"/>
      <c r="D124" s="351"/>
      <c r="E124" s="351"/>
      <c r="F124" s="351"/>
      <c r="G124" s="351"/>
      <c r="H124" s="351"/>
      <c r="I124" s="352"/>
      <c r="J124" s="331"/>
      <c r="K124" s="332"/>
      <c r="L124" s="333"/>
      <c r="M124" s="325">
        <v>851</v>
      </c>
      <c r="N124" s="326"/>
      <c r="O124" s="327"/>
      <c r="P124" s="313">
        <f t="shared" si="1"/>
        <v>0</v>
      </c>
      <c r="Q124" s="314"/>
      <c r="R124" s="314"/>
      <c r="S124" s="314"/>
      <c r="T124" s="315"/>
      <c r="U124" s="319"/>
      <c r="V124" s="320"/>
      <c r="W124" s="320"/>
      <c r="X124" s="320"/>
      <c r="Y124" s="321"/>
      <c r="Z124" s="313"/>
      <c r="AA124" s="314"/>
      <c r="AB124" s="314"/>
      <c r="AC124" s="315"/>
      <c r="AD124" s="313"/>
      <c r="AE124" s="314"/>
      <c r="AF124" s="314"/>
      <c r="AG124" s="315"/>
      <c r="AH124" s="313"/>
      <c r="AI124" s="314"/>
      <c r="AJ124" s="314"/>
      <c r="AK124" s="315"/>
      <c r="AL124" s="331"/>
      <c r="AM124" s="332"/>
      <c r="AN124" s="332"/>
      <c r="AO124" s="333"/>
      <c r="AP124" s="331"/>
      <c r="AQ124" s="332"/>
      <c r="AR124" s="332"/>
      <c r="AS124" s="333"/>
      <c r="AT124" s="8"/>
      <c r="AU124" s="8"/>
    </row>
    <row r="125" spans="1:47" ht="25.5" hidden="1" customHeight="1" x14ac:dyDescent="0.2">
      <c r="A125" s="347" t="s">
        <v>342</v>
      </c>
      <c r="B125" s="348"/>
      <c r="C125" s="348"/>
      <c r="D125" s="348"/>
      <c r="E125" s="348"/>
      <c r="F125" s="348"/>
      <c r="G125" s="348"/>
      <c r="H125" s="348"/>
      <c r="I125" s="349"/>
      <c r="J125" s="334"/>
      <c r="K125" s="335"/>
      <c r="L125" s="336"/>
      <c r="M125" s="328"/>
      <c r="N125" s="329"/>
      <c r="O125" s="330"/>
      <c r="P125" s="316">
        <f t="shared" si="1"/>
        <v>0</v>
      </c>
      <c r="Q125" s="317"/>
      <c r="R125" s="317"/>
      <c r="S125" s="317"/>
      <c r="T125" s="318"/>
      <c r="U125" s="322"/>
      <c r="V125" s="323"/>
      <c r="W125" s="323"/>
      <c r="X125" s="323"/>
      <c r="Y125" s="324"/>
      <c r="Z125" s="316"/>
      <c r="AA125" s="317"/>
      <c r="AB125" s="317"/>
      <c r="AC125" s="318"/>
      <c r="AD125" s="316"/>
      <c r="AE125" s="317"/>
      <c r="AF125" s="317"/>
      <c r="AG125" s="318"/>
      <c r="AH125" s="316"/>
      <c r="AI125" s="317"/>
      <c r="AJ125" s="317"/>
      <c r="AK125" s="318"/>
      <c r="AL125" s="334"/>
      <c r="AM125" s="335"/>
      <c r="AN125" s="335"/>
      <c r="AO125" s="336"/>
      <c r="AP125" s="334"/>
      <c r="AQ125" s="335"/>
      <c r="AR125" s="335"/>
      <c r="AS125" s="336"/>
      <c r="AT125" s="8"/>
      <c r="AU125" s="8"/>
    </row>
    <row r="126" spans="1:47" hidden="1" x14ac:dyDescent="0.2">
      <c r="A126" s="309" t="s">
        <v>343</v>
      </c>
      <c r="B126" s="310"/>
      <c r="C126" s="310"/>
      <c r="D126" s="310"/>
      <c r="E126" s="310"/>
      <c r="F126" s="310"/>
      <c r="G126" s="310"/>
      <c r="H126" s="310"/>
      <c r="I126" s="311"/>
      <c r="J126" s="301"/>
      <c r="K126" s="302"/>
      <c r="L126" s="303"/>
      <c r="M126" s="304">
        <v>852</v>
      </c>
      <c r="N126" s="305"/>
      <c r="O126" s="306"/>
      <c r="P126" s="295">
        <f t="shared" si="1"/>
        <v>0</v>
      </c>
      <c r="Q126" s="296"/>
      <c r="R126" s="296"/>
      <c r="S126" s="296"/>
      <c r="T126" s="297"/>
      <c r="U126" s="353"/>
      <c r="V126" s="354"/>
      <c r="W126" s="354"/>
      <c r="X126" s="354"/>
      <c r="Y126" s="355"/>
      <c r="Z126" s="295"/>
      <c r="AA126" s="296"/>
      <c r="AB126" s="296"/>
      <c r="AC126" s="297"/>
      <c r="AD126" s="295"/>
      <c r="AE126" s="296"/>
      <c r="AF126" s="296"/>
      <c r="AG126" s="297"/>
      <c r="AH126" s="295"/>
      <c r="AI126" s="296"/>
      <c r="AJ126" s="296"/>
      <c r="AK126" s="297"/>
      <c r="AL126" s="301"/>
      <c r="AM126" s="302"/>
      <c r="AN126" s="302"/>
      <c r="AO126" s="303"/>
      <c r="AP126" s="301"/>
      <c r="AQ126" s="302"/>
      <c r="AR126" s="302"/>
      <c r="AS126" s="303"/>
      <c r="AT126" s="8"/>
      <c r="AU126" s="8"/>
    </row>
    <row r="127" spans="1:47" ht="12.75" hidden="1" customHeight="1" x14ac:dyDescent="0.2">
      <c r="A127" s="309" t="s">
        <v>344</v>
      </c>
      <c r="B127" s="310"/>
      <c r="C127" s="310"/>
      <c r="D127" s="310"/>
      <c r="E127" s="310"/>
      <c r="F127" s="310"/>
      <c r="G127" s="310"/>
      <c r="H127" s="310"/>
      <c r="I127" s="311"/>
      <c r="J127" s="301"/>
      <c r="K127" s="302"/>
      <c r="L127" s="303"/>
      <c r="M127" s="304">
        <v>853</v>
      </c>
      <c r="N127" s="305"/>
      <c r="O127" s="306"/>
      <c r="P127" s="295">
        <f t="shared" si="1"/>
        <v>0</v>
      </c>
      <c r="Q127" s="296"/>
      <c r="R127" s="296"/>
      <c r="S127" s="296"/>
      <c r="T127" s="297"/>
      <c r="U127" s="353"/>
      <c r="V127" s="354"/>
      <c r="W127" s="354"/>
      <c r="X127" s="354"/>
      <c r="Y127" s="355"/>
      <c r="Z127" s="295"/>
      <c r="AA127" s="296"/>
      <c r="AB127" s="296"/>
      <c r="AC127" s="297"/>
      <c r="AD127" s="295"/>
      <c r="AE127" s="296"/>
      <c r="AF127" s="296"/>
      <c r="AG127" s="297"/>
      <c r="AH127" s="295"/>
      <c r="AI127" s="296"/>
      <c r="AJ127" s="296"/>
      <c r="AK127" s="297"/>
      <c r="AL127" s="301"/>
      <c r="AM127" s="302"/>
      <c r="AN127" s="302"/>
      <c r="AO127" s="303"/>
      <c r="AP127" s="301"/>
      <c r="AQ127" s="302"/>
      <c r="AR127" s="302"/>
      <c r="AS127" s="303"/>
      <c r="AT127" s="8"/>
      <c r="AU127" s="8"/>
    </row>
    <row r="128" spans="1:47" ht="25.5" hidden="1" customHeight="1" x14ac:dyDescent="0.2">
      <c r="A128" s="309" t="s">
        <v>345</v>
      </c>
      <c r="B128" s="310"/>
      <c r="C128" s="310"/>
      <c r="D128" s="310"/>
      <c r="E128" s="310"/>
      <c r="F128" s="310"/>
      <c r="G128" s="310"/>
      <c r="H128" s="310"/>
      <c r="I128" s="311"/>
      <c r="J128" s="304">
        <v>260</v>
      </c>
      <c r="K128" s="305"/>
      <c r="L128" s="306"/>
      <c r="M128" s="301" t="s">
        <v>49</v>
      </c>
      <c r="N128" s="302"/>
      <c r="O128" s="303"/>
      <c r="P128" s="295">
        <f t="shared" si="1"/>
        <v>0</v>
      </c>
      <c r="Q128" s="296"/>
      <c r="R128" s="296"/>
      <c r="S128" s="296"/>
      <c r="T128" s="297"/>
      <c r="U128" s="295">
        <f>U129</f>
        <v>0</v>
      </c>
      <c r="V128" s="296"/>
      <c r="W128" s="296"/>
      <c r="X128" s="296"/>
      <c r="Y128" s="297"/>
      <c r="Z128" s="295">
        <f>Z129</f>
        <v>0</v>
      </c>
      <c r="AA128" s="296"/>
      <c r="AB128" s="296"/>
      <c r="AC128" s="297"/>
      <c r="AD128" s="295">
        <f>AD129</f>
        <v>0</v>
      </c>
      <c r="AE128" s="296"/>
      <c r="AF128" s="296"/>
      <c r="AG128" s="297"/>
      <c r="AH128" s="301">
        <f>AH129</f>
        <v>0</v>
      </c>
      <c r="AI128" s="302"/>
      <c r="AJ128" s="302"/>
      <c r="AK128" s="303"/>
      <c r="AL128" s="301">
        <f>AL129</f>
        <v>0</v>
      </c>
      <c r="AM128" s="302"/>
      <c r="AN128" s="302"/>
      <c r="AO128" s="303"/>
      <c r="AP128" s="301">
        <f>AP129</f>
        <v>0</v>
      </c>
      <c r="AQ128" s="302"/>
      <c r="AR128" s="302"/>
      <c r="AS128" s="303"/>
      <c r="AT128" s="8"/>
      <c r="AU128" s="8"/>
    </row>
    <row r="129" spans="1:47" hidden="1" x14ac:dyDescent="0.2">
      <c r="A129" s="350" t="s">
        <v>339</v>
      </c>
      <c r="B129" s="351"/>
      <c r="C129" s="351"/>
      <c r="D129" s="351"/>
      <c r="E129" s="351"/>
      <c r="F129" s="351"/>
      <c r="G129" s="351"/>
      <c r="H129" s="351"/>
      <c r="I129" s="352"/>
      <c r="J129" s="331"/>
      <c r="K129" s="332"/>
      <c r="L129" s="333"/>
      <c r="M129" s="325">
        <v>244</v>
      </c>
      <c r="N129" s="326"/>
      <c r="O129" s="327"/>
      <c r="P129" s="313">
        <f t="shared" si="1"/>
        <v>0</v>
      </c>
      <c r="Q129" s="314"/>
      <c r="R129" s="314"/>
      <c r="S129" s="314"/>
      <c r="T129" s="315"/>
      <c r="U129" s="319"/>
      <c r="V129" s="320"/>
      <c r="W129" s="320"/>
      <c r="X129" s="320"/>
      <c r="Y129" s="321"/>
      <c r="Z129" s="313"/>
      <c r="AA129" s="314"/>
      <c r="AB129" s="314"/>
      <c r="AC129" s="315"/>
      <c r="AD129" s="313"/>
      <c r="AE129" s="314"/>
      <c r="AF129" s="314"/>
      <c r="AG129" s="315"/>
      <c r="AH129" s="313"/>
      <c r="AI129" s="314"/>
      <c r="AJ129" s="314"/>
      <c r="AK129" s="315"/>
      <c r="AL129" s="331"/>
      <c r="AM129" s="332"/>
      <c r="AN129" s="332"/>
      <c r="AO129" s="333"/>
      <c r="AP129" s="331"/>
      <c r="AQ129" s="332"/>
      <c r="AR129" s="332"/>
      <c r="AS129" s="333"/>
      <c r="AT129" s="8"/>
      <c r="AU129" s="8"/>
    </row>
    <row r="130" spans="1:47" ht="38.25" hidden="1" customHeight="1" x14ac:dyDescent="0.2">
      <c r="A130" s="347" t="s">
        <v>346</v>
      </c>
      <c r="B130" s="348"/>
      <c r="C130" s="348"/>
      <c r="D130" s="348"/>
      <c r="E130" s="348"/>
      <c r="F130" s="348"/>
      <c r="G130" s="348"/>
      <c r="H130" s="348"/>
      <c r="I130" s="349"/>
      <c r="J130" s="334"/>
      <c r="K130" s="335"/>
      <c r="L130" s="336"/>
      <c r="M130" s="328"/>
      <c r="N130" s="329"/>
      <c r="O130" s="330"/>
      <c r="P130" s="316">
        <f t="shared" si="1"/>
        <v>0</v>
      </c>
      <c r="Q130" s="317"/>
      <c r="R130" s="317"/>
      <c r="S130" s="317"/>
      <c r="T130" s="318"/>
      <c r="U130" s="322"/>
      <c r="V130" s="323"/>
      <c r="W130" s="323"/>
      <c r="X130" s="323"/>
      <c r="Y130" s="324"/>
      <c r="Z130" s="316"/>
      <c r="AA130" s="317"/>
      <c r="AB130" s="317"/>
      <c r="AC130" s="318"/>
      <c r="AD130" s="316"/>
      <c r="AE130" s="317"/>
      <c r="AF130" s="317"/>
      <c r="AG130" s="318"/>
      <c r="AH130" s="316"/>
      <c r="AI130" s="317"/>
      <c r="AJ130" s="317"/>
      <c r="AK130" s="318"/>
      <c r="AL130" s="334"/>
      <c r="AM130" s="335"/>
      <c r="AN130" s="335"/>
      <c r="AO130" s="336"/>
      <c r="AP130" s="334"/>
      <c r="AQ130" s="335"/>
      <c r="AR130" s="335"/>
      <c r="AS130" s="336"/>
      <c r="AT130" s="8"/>
      <c r="AU130" s="8"/>
    </row>
    <row r="131" spans="1:47" s="10" customFormat="1" hidden="1" x14ac:dyDescent="0.2">
      <c r="A131" s="343" t="s">
        <v>51</v>
      </c>
      <c r="B131" s="344"/>
      <c r="C131" s="344"/>
      <c r="D131" s="344"/>
      <c r="E131" s="344"/>
      <c r="F131" s="344"/>
      <c r="G131" s="344"/>
      <c r="H131" s="344"/>
      <c r="I131" s="345"/>
      <c r="J131" s="304">
        <v>500</v>
      </c>
      <c r="K131" s="305"/>
      <c r="L131" s="306"/>
      <c r="M131" s="301" t="s">
        <v>49</v>
      </c>
      <c r="N131" s="302"/>
      <c r="O131" s="303"/>
      <c r="P131" s="295">
        <f t="shared" si="1"/>
        <v>0</v>
      </c>
      <c r="Q131" s="296"/>
      <c r="R131" s="296"/>
      <c r="S131" s="296"/>
      <c r="T131" s="297"/>
      <c r="U131" s="298"/>
      <c r="V131" s="299"/>
      <c r="W131" s="299"/>
      <c r="X131" s="299"/>
      <c r="Y131" s="300"/>
      <c r="Z131" s="295"/>
      <c r="AA131" s="296"/>
      <c r="AB131" s="296"/>
      <c r="AC131" s="297"/>
      <c r="AD131" s="295"/>
      <c r="AE131" s="296"/>
      <c r="AF131" s="296"/>
      <c r="AG131" s="297"/>
      <c r="AH131" s="295"/>
      <c r="AI131" s="296"/>
      <c r="AJ131" s="296"/>
      <c r="AK131" s="297"/>
      <c r="AL131" s="337"/>
      <c r="AM131" s="338"/>
      <c r="AN131" s="338"/>
      <c r="AO131" s="339"/>
      <c r="AP131" s="337"/>
      <c r="AQ131" s="338"/>
      <c r="AR131" s="338"/>
      <c r="AS131" s="339"/>
      <c r="AT131" s="9"/>
      <c r="AU131" s="9"/>
    </row>
    <row r="132" spans="1:47" hidden="1" x14ac:dyDescent="0.2">
      <c r="A132" s="343" t="s">
        <v>52</v>
      </c>
      <c r="B132" s="344"/>
      <c r="C132" s="344"/>
      <c r="D132" s="344"/>
      <c r="E132" s="344"/>
      <c r="F132" s="344"/>
      <c r="G132" s="344"/>
      <c r="H132" s="344"/>
      <c r="I132" s="345"/>
      <c r="J132" s="304">
        <v>600</v>
      </c>
      <c r="K132" s="305"/>
      <c r="L132" s="306"/>
      <c r="M132" s="301" t="s">
        <v>49</v>
      </c>
      <c r="N132" s="302"/>
      <c r="O132" s="303"/>
      <c r="P132" s="295">
        <f>SUM(U132:AS132)</f>
        <v>0</v>
      </c>
      <c r="Q132" s="296"/>
      <c r="R132" s="296"/>
      <c r="S132" s="296"/>
      <c r="T132" s="297"/>
      <c r="U132" s="295">
        <f>U131+U90-U105</f>
        <v>0</v>
      </c>
      <c r="V132" s="296"/>
      <c r="W132" s="296"/>
      <c r="X132" s="296"/>
      <c r="Y132" s="297"/>
      <c r="Z132" s="295">
        <f>Z131+Z90-Z105</f>
        <v>0</v>
      </c>
      <c r="AA132" s="296"/>
      <c r="AB132" s="296"/>
      <c r="AC132" s="297"/>
      <c r="AD132" s="295">
        <f>AD131+AD90-AD105</f>
        <v>0</v>
      </c>
      <c r="AE132" s="296"/>
      <c r="AF132" s="296"/>
      <c r="AG132" s="297"/>
      <c r="AH132" s="301">
        <f>AH131+AH90-AH105</f>
        <v>0</v>
      </c>
      <c r="AI132" s="302"/>
      <c r="AJ132" s="302"/>
      <c r="AK132" s="303"/>
      <c r="AL132" s="301">
        <f>AL131+AL90-AL105</f>
        <v>0</v>
      </c>
      <c r="AM132" s="302"/>
      <c r="AN132" s="302"/>
      <c r="AO132" s="303"/>
      <c r="AP132" s="301">
        <f>AP131+AP90-AP105</f>
        <v>0</v>
      </c>
      <c r="AQ132" s="302"/>
      <c r="AR132" s="302"/>
      <c r="AS132" s="303"/>
      <c r="AT132" s="8"/>
      <c r="AU132" s="8"/>
    </row>
    <row r="133" spans="1:47" ht="12.75" hidden="1" customHeight="1" x14ac:dyDescent="0.2">
      <c r="A133" s="392" t="s">
        <v>23</v>
      </c>
      <c r="B133" s="392"/>
      <c r="C133" s="392"/>
      <c r="D133" s="392"/>
      <c r="E133" s="392"/>
      <c r="F133" s="392"/>
      <c r="G133" s="392"/>
      <c r="H133" s="392"/>
      <c r="I133" s="392"/>
      <c r="J133" s="359" t="s">
        <v>40</v>
      </c>
      <c r="K133" s="359"/>
      <c r="L133" s="359"/>
      <c r="M133" s="359" t="s">
        <v>41</v>
      </c>
      <c r="N133" s="359"/>
      <c r="O133" s="359"/>
      <c r="P133" s="358" t="s">
        <v>79</v>
      </c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  <c r="AJ133" s="358"/>
      <c r="AK133" s="358"/>
      <c r="AL133" s="358"/>
      <c r="AM133" s="358"/>
      <c r="AN133" s="358"/>
      <c r="AO133" s="358"/>
      <c r="AP133" s="358"/>
      <c r="AQ133" s="358"/>
      <c r="AR133" s="358"/>
      <c r="AS133" s="358"/>
    </row>
    <row r="134" spans="1:47" ht="12.75" hidden="1" customHeight="1" x14ac:dyDescent="0.2">
      <c r="A134" s="392"/>
      <c r="B134" s="392"/>
      <c r="C134" s="392"/>
      <c r="D134" s="392"/>
      <c r="E134" s="392"/>
      <c r="F134" s="392"/>
      <c r="G134" s="392"/>
      <c r="H134" s="392"/>
      <c r="I134" s="392"/>
      <c r="J134" s="359"/>
      <c r="K134" s="359"/>
      <c r="L134" s="359"/>
      <c r="M134" s="359"/>
      <c r="N134" s="359"/>
      <c r="O134" s="359"/>
      <c r="P134" s="358" t="s">
        <v>42</v>
      </c>
      <c r="Q134" s="358"/>
      <c r="R134" s="358"/>
      <c r="S134" s="358"/>
      <c r="T134" s="358"/>
      <c r="U134" s="358" t="s">
        <v>28</v>
      </c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8"/>
      <c r="AN134" s="358"/>
      <c r="AO134" s="358"/>
      <c r="AP134" s="358"/>
      <c r="AQ134" s="358"/>
      <c r="AR134" s="358"/>
      <c r="AS134" s="358"/>
    </row>
    <row r="135" spans="1:47" ht="79.5" hidden="1" customHeight="1" x14ac:dyDescent="0.2">
      <c r="A135" s="392"/>
      <c r="B135" s="392"/>
      <c r="C135" s="392"/>
      <c r="D135" s="392"/>
      <c r="E135" s="392"/>
      <c r="F135" s="392"/>
      <c r="G135" s="392"/>
      <c r="H135" s="392"/>
      <c r="I135" s="392"/>
      <c r="J135" s="359"/>
      <c r="K135" s="359"/>
      <c r="L135" s="359"/>
      <c r="M135" s="359"/>
      <c r="N135" s="359"/>
      <c r="O135" s="359"/>
      <c r="P135" s="358"/>
      <c r="Q135" s="358"/>
      <c r="R135" s="358"/>
      <c r="S135" s="358"/>
      <c r="T135" s="358"/>
      <c r="U135" s="359" t="s">
        <v>348</v>
      </c>
      <c r="V135" s="359"/>
      <c r="W135" s="359"/>
      <c r="X135" s="359"/>
      <c r="Y135" s="359"/>
      <c r="Z135" s="359" t="s">
        <v>43</v>
      </c>
      <c r="AA135" s="359"/>
      <c r="AB135" s="359"/>
      <c r="AC135" s="359"/>
      <c r="AD135" s="359" t="s">
        <v>44</v>
      </c>
      <c r="AE135" s="359"/>
      <c r="AF135" s="359"/>
      <c r="AG135" s="359"/>
      <c r="AH135" s="359" t="s">
        <v>45</v>
      </c>
      <c r="AI135" s="359"/>
      <c r="AJ135" s="359"/>
      <c r="AK135" s="359"/>
      <c r="AL135" s="359" t="s">
        <v>46</v>
      </c>
      <c r="AM135" s="359"/>
      <c r="AN135" s="359"/>
      <c r="AO135" s="359"/>
      <c r="AP135" s="359"/>
      <c r="AQ135" s="359"/>
      <c r="AR135" s="359"/>
      <c r="AS135" s="359"/>
    </row>
    <row r="136" spans="1:47" ht="32.25" hidden="1" customHeight="1" x14ac:dyDescent="0.2">
      <c r="A136" s="392"/>
      <c r="B136" s="392"/>
      <c r="C136" s="392"/>
      <c r="D136" s="392"/>
      <c r="E136" s="392"/>
      <c r="F136" s="392"/>
      <c r="G136" s="392"/>
      <c r="H136" s="392"/>
      <c r="I136" s="392"/>
      <c r="J136" s="359"/>
      <c r="K136" s="359"/>
      <c r="L136" s="359"/>
      <c r="M136" s="359"/>
      <c r="N136" s="359"/>
      <c r="O136" s="359"/>
      <c r="P136" s="358"/>
      <c r="Q136" s="358"/>
      <c r="R136" s="358"/>
      <c r="S136" s="358"/>
      <c r="T136" s="358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 t="s">
        <v>42</v>
      </c>
      <c r="AM136" s="359"/>
      <c r="AN136" s="359"/>
      <c r="AO136" s="359"/>
      <c r="AP136" s="359" t="s">
        <v>47</v>
      </c>
      <c r="AQ136" s="359"/>
      <c r="AR136" s="359"/>
      <c r="AS136" s="359"/>
    </row>
    <row r="137" spans="1:47" ht="16.149999999999999" hidden="1" customHeight="1" x14ac:dyDescent="0.2">
      <c r="A137" s="393">
        <v>1</v>
      </c>
      <c r="B137" s="360"/>
      <c r="C137" s="360"/>
      <c r="D137" s="360"/>
      <c r="E137" s="360"/>
      <c r="F137" s="360"/>
      <c r="G137" s="360"/>
      <c r="H137" s="360"/>
      <c r="I137" s="361"/>
      <c r="J137" s="393">
        <v>2</v>
      </c>
      <c r="K137" s="360"/>
      <c r="L137" s="360"/>
      <c r="M137" s="360">
        <v>3</v>
      </c>
      <c r="N137" s="360"/>
      <c r="O137" s="360"/>
      <c r="P137" s="360">
        <v>4</v>
      </c>
      <c r="Q137" s="360"/>
      <c r="R137" s="360"/>
      <c r="S137" s="360"/>
      <c r="T137" s="360"/>
      <c r="U137" s="360">
        <v>5</v>
      </c>
      <c r="V137" s="360"/>
      <c r="W137" s="360"/>
      <c r="X137" s="360"/>
      <c r="Y137" s="361"/>
      <c r="Z137" s="393">
        <v>6</v>
      </c>
      <c r="AA137" s="360"/>
      <c r="AB137" s="360"/>
      <c r="AC137" s="361"/>
      <c r="AD137" s="393">
        <v>7</v>
      </c>
      <c r="AE137" s="360"/>
      <c r="AF137" s="360"/>
      <c r="AG137" s="361"/>
      <c r="AH137" s="393">
        <v>8</v>
      </c>
      <c r="AI137" s="360"/>
      <c r="AJ137" s="360"/>
      <c r="AK137" s="361"/>
      <c r="AL137" s="393">
        <v>9</v>
      </c>
      <c r="AM137" s="360"/>
      <c r="AN137" s="360"/>
      <c r="AO137" s="361"/>
      <c r="AP137" s="393">
        <v>10</v>
      </c>
      <c r="AQ137" s="360"/>
      <c r="AR137" s="360"/>
      <c r="AS137" s="361"/>
    </row>
    <row r="138" spans="1:47" s="2" customFormat="1" ht="16.149999999999999" hidden="1" customHeight="1" x14ac:dyDescent="0.2">
      <c r="A138" s="340">
        <v>2018</v>
      </c>
      <c r="B138" s="341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  <c r="AQ138" s="341"/>
      <c r="AR138" s="341"/>
      <c r="AS138" s="342"/>
    </row>
    <row r="139" spans="1:47" hidden="1" x14ac:dyDescent="0.2">
      <c r="A139" s="343" t="s">
        <v>48</v>
      </c>
      <c r="B139" s="344"/>
      <c r="C139" s="344"/>
      <c r="D139" s="344"/>
      <c r="E139" s="344"/>
      <c r="F139" s="344"/>
      <c r="G139" s="344"/>
      <c r="H139" s="344"/>
      <c r="I139" s="345"/>
      <c r="J139" s="294">
        <v>100</v>
      </c>
      <c r="K139" s="294"/>
      <c r="L139" s="294"/>
      <c r="M139" s="346" t="s">
        <v>49</v>
      </c>
      <c r="N139" s="346"/>
      <c r="O139" s="346"/>
      <c r="P139" s="312">
        <f>P140+P142+P146+P147+P148+P149+P150</f>
        <v>0</v>
      </c>
      <c r="Q139" s="312"/>
      <c r="R139" s="312"/>
      <c r="S139" s="312"/>
      <c r="T139" s="312"/>
      <c r="U139" s="312">
        <f>U142</f>
        <v>0</v>
      </c>
      <c r="V139" s="312"/>
      <c r="W139" s="312"/>
      <c r="X139" s="312"/>
      <c r="Y139" s="312"/>
      <c r="Z139" s="312">
        <f>Z148</f>
        <v>0</v>
      </c>
      <c r="AA139" s="312"/>
      <c r="AB139" s="312"/>
      <c r="AC139" s="312"/>
      <c r="AD139" s="312">
        <f>AD148</f>
        <v>0</v>
      </c>
      <c r="AE139" s="312"/>
      <c r="AF139" s="312"/>
      <c r="AG139" s="312"/>
      <c r="AH139" s="288">
        <f>AH142</f>
        <v>0</v>
      </c>
      <c r="AI139" s="288"/>
      <c r="AJ139" s="288"/>
      <c r="AK139" s="288"/>
      <c r="AL139" s="288">
        <f>AL142+AL146+AL147+AL149</f>
        <v>0</v>
      </c>
      <c r="AM139" s="288"/>
      <c r="AN139" s="288"/>
      <c r="AO139" s="288"/>
      <c r="AP139" s="288">
        <f>AP142+AP149</f>
        <v>0</v>
      </c>
      <c r="AQ139" s="288"/>
      <c r="AR139" s="288"/>
      <c r="AS139" s="288"/>
      <c r="AT139" s="8"/>
      <c r="AU139" s="8"/>
    </row>
    <row r="140" spans="1:47" hidden="1" x14ac:dyDescent="0.2">
      <c r="A140" s="350" t="s">
        <v>310</v>
      </c>
      <c r="B140" s="351"/>
      <c r="C140" s="351"/>
      <c r="D140" s="351"/>
      <c r="E140" s="351"/>
      <c r="F140" s="351"/>
      <c r="G140" s="351"/>
      <c r="H140" s="351"/>
      <c r="I140" s="352"/>
      <c r="J140" s="294">
        <v>110</v>
      </c>
      <c r="K140" s="294"/>
      <c r="L140" s="294"/>
      <c r="M140" s="294">
        <v>120</v>
      </c>
      <c r="N140" s="294"/>
      <c r="O140" s="294"/>
      <c r="P140" s="312">
        <f>AL140</f>
        <v>0</v>
      </c>
      <c r="Q140" s="312"/>
      <c r="R140" s="312"/>
      <c r="S140" s="312"/>
      <c r="T140" s="312"/>
      <c r="U140" s="312" t="s">
        <v>49</v>
      </c>
      <c r="V140" s="312"/>
      <c r="W140" s="312"/>
      <c r="X140" s="312"/>
      <c r="Y140" s="312"/>
      <c r="Z140" s="312" t="s">
        <v>49</v>
      </c>
      <c r="AA140" s="312"/>
      <c r="AB140" s="312"/>
      <c r="AC140" s="312"/>
      <c r="AD140" s="312" t="s">
        <v>49</v>
      </c>
      <c r="AE140" s="312"/>
      <c r="AF140" s="312"/>
      <c r="AG140" s="312"/>
      <c r="AH140" s="288" t="s">
        <v>49</v>
      </c>
      <c r="AI140" s="288"/>
      <c r="AJ140" s="288"/>
      <c r="AK140" s="288"/>
      <c r="AL140" s="288"/>
      <c r="AM140" s="288"/>
      <c r="AN140" s="288"/>
      <c r="AO140" s="288"/>
      <c r="AP140" s="288" t="s">
        <v>49</v>
      </c>
      <c r="AQ140" s="288"/>
      <c r="AR140" s="288"/>
      <c r="AS140" s="288"/>
      <c r="AT140" s="8"/>
      <c r="AU140" s="8"/>
    </row>
    <row r="141" spans="1:47" ht="12.75" hidden="1" customHeight="1" x14ac:dyDescent="0.2">
      <c r="A141" s="347" t="s">
        <v>311</v>
      </c>
      <c r="B141" s="348"/>
      <c r="C141" s="348"/>
      <c r="D141" s="348"/>
      <c r="E141" s="348"/>
      <c r="F141" s="348"/>
      <c r="G141" s="348"/>
      <c r="H141" s="348"/>
      <c r="I141" s="349"/>
      <c r="J141" s="294"/>
      <c r="K141" s="294"/>
      <c r="L141" s="294"/>
      <c r="M141" s="294"/>
      <c r="N141" s="294"/>
      <c r="O141" s="294"/>
      <c r="P141" s="312"/>
      <c r="Q141" s="312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12"/>
      <c r="AC141" s="312"/>
      <c r="AD141" s="312"/>
      <c r="AE141" s="312"/>
      <c r="AF141" s="312"/>
      <c r="AG141" s="312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8"/>
      <c r="AU141" s="8"/>
    </row>
    <row r="142" spans="1:47" ht="12.75" hidden="1" customHeight="1" x14ac:dyDescent="0.2">
      <c r="A142" s="309" t="s">
        <v>312</v>
      </c>
      <c r="B142" s="310"/>
      <c r="C142" s="310"/>
      <c r="D142" s="310"/>
      <c r="E142" s="310"/>
      <c r="F142" s="310"/>
      <c r="G142" s="310"/>
      <c r="H142" s="310"/>
      <c r="I142" s="311"/>
      <c r="J142" s="294">
        <v>120</v>
      </c>
      <c r="K142" s="294"/>
      <c r="L142" s="294"/>
      <c r="M142" s="294">
        <v>130</v>
      </c>
      <c r="N142" s="294"/>
      <c r="O142" s="294"/>
      <c r="P142" s="312">
        <f>P143+P145</f>
        <v>0</v>
      </c>
      <c r="Q142" s="312"/>
      <c r="R142" s="312"/>
      <c r="S142" s="312"/>
      <c r="T142" s="312"/>
      <c r="U142" s="312">
        <f>U143+U145</f>
        <v>0</v>
      </c>
      <c r="V142" s="312"/>
      <c r="W142" s="312"/>
      <c r="X142" s="312"/>
      <c r="Y142" s="312"/>
      <c r="Z142" s="312" t="s">
        <v>49</v>
      </c>
      <c r="AA142" s="312"/>
      <c r="AB142" s="312"/>
      <c r="AC142" s="312"/>
      <c r="AD142" s="312" t="s">
        <v>49</v>
      </c>
      <c r="AE142" s="312"/>
      <c r="AF142" s="312"/>
      <c r="AG142" s="312"/>
      <c r="AH142" s="288">
        <f>AH143+AH145</f>
        <v>0</v>
      </c>
      <c r="AI142" s="288"/>
      <c r="AJ142" s="288"/>
      <c r="AK142" s="288"/>
      <c r="AL142" s="288">
        <f>AL143+AL145</f>
        <v>0</v>
      </c>
      <c r="AM142" s="288"/>
      <c r="AN142" s="288"/>
      <c r="AO142" s="288"/>
      <c r="AP142" s="288">
        <f t="shared" ref="AP142" si="2">AP143+AP145</f>
        <v>0</v>
      </c>
      <c r="AQ142" s="288"/>
      <c r="AR142" s="288"/>
      <c r="AS142" s="288"/>
      <c r="AT142" s="8"/>
      <c r="AU142" s="8"/>
    </row>
    <row r="143" spans="1:47" hidden="1" x14ac:dyDescent="0.2">
      <c r="A143" s="350" t="s">
        <v>313</v>
      </c>
      <c r="B143" s="351"/>
      <c r="C143" s="351"/>
      <c r="D143" s="351"/>
      <c r="E143" s="351"/>
      <c r="F143" s="351"/>
      <c r="G143" s="351"/>
      <c r="H143" s="351"/>
      <c r="I143" s="352"/>
      <c r="J143" s="288"/>
      <c r="K143" s="288"/>
      <c r="L143" s="288"/>
      <c r="M143" s="294">
        <v>130</v>
      </c>
      <c r="N143" s="294"/>
      <c r="O143" s="294"/>
      <c r="P143" s="312">
        <f>U143+AH143+AL143+AP143</f>
        <v>0</v>
      </c>
      <c r="Q143" s="312"/>
      <c r="R143" s="312"/>
      <c r="S143" s="312"/>
      <c r="T143" s="312"/>
      <c r="U143" s="312"/>
      <c r="V143" s="312"/>
      <c r="W143" s="312"/>
      <c r="X143" s="312"/>
      <c r="Y143" s="312"/>
      <c r="Z143" s="312" t="s">
        <v>49</v>
      </c>
      <c r="AA143" s="312"/>
      <c r="AB143" s="312"/>
      <c r="AC143" s="312"/>
      <c r="AD143" s="312" t="s">
        <v>49</v>
      </c>
      <c r="AE143" s="312"/>
      <c r="AF143" s="312"/>
      <c r="AG143" s="312"/>
      <c r="AH143" s="312"/>
      <c r="AI143" s="312"/>
      <c r="AJ143" s="312"/>
      <c r="AK143" s="312"/>
      <c r="AL143" s="288"/>
      <c r="AM143" s="288"/>
      <c r="AN143" s="288"/>
      <c r="AO143" s="288"/>
      <c r="AP143" s="288"/>
      <c r="AQ143" s="288"/>
      <c r="AR143" s="288"/>
      <c r="AS143" s="288"/>
      <c r="AT143" s="8"/>
      <c r="AU143" s="8"/>
    </row>
    <row r="144" spans="1:47" ht="12.75" hidden="1" customHeight="1" x14ac:dyDescent="0.2">
      <c r="A144" s="347" t="s">
        <v>314</v>
      </c>
      <c r="B144" s="348"/>
      <c r="C144" s="348"/>
      <c r="D144" s="348"/>
      <c r="E144" s="348"/>
      <c r="F144" s="348"/>
      <c r="G144" s="348"/>
      <c r="H144" s="348"/>
      <c r="I144" s="349"/>
      <c r="J144" s="288"/>
      <c r="K144" s="288"/>
      <c r="L144" s="288"/>
      <c r="M144" s="294"/>
      <c r="N144" s="294"/>
      <c r="O144" s="294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2"/>
      <c r="AL144" s="288"/>
      <c r="AM144" s="288"/>
      <c r="AN144" s="288"/>
      <c r="AO144" s="288"/>
      <c r="AP144" s="288"/>
      <c r="AQ144" s="288"/>
      <c r="AR144" s="288"/>
      <c r="AS144" s="288"/>
      <c r="AT144" s="8"/>
      <c r="AU144" s="8"/>
    </row>
    <row r="145" spans="1:47" ht="12.75" hidden="1" customHeight="1" x14ac:dyDescent="0.2">
      <c r="A145" s="309" t="s">
        <v>315</v>
      </c>
      <c r="B145" s="310"/>
      <c r="C145" s="310"/>
      <c r="D145" s="310"/>
      <c r="E145" s="310"/>
      <c r="F145" s="310"/>
      <c r="G145" s="310"/>
      <c r="H145" s="310"/>
      <c r="I145" s="311"/>
      <c r="J145" s="288"/>
      <c r="K145" s="288"/>
      <c r="L145" s="288"/>
      <c r="M145" s="294">
        <v>130</v>
      </c>
      <c r="N145" s="294"/>
      <c r="O145" s="294"/>
      <c r="P145" s="312">
        <f>U145+AH145+AL145+AP145</f>
        <v>0</v>
      </c>
      <c r="Q145" s="312"/>
      <c r="R145" s="312"/>
      <c r="S145" s="312"/>
      <c r="T145" s="312"/>
      <c r="U145" s="291"/>
      <c r="V145" s="291"/>
      <c r="W145" s="291"/>
      <c r="X145" s="291"/>
      <c r="Y145" s="291"/>
      <c r="Z145" s="312" t="s">
        <v>49</v>
      </c>
      <c r="AA145" s="312"/>
      <c r="AB145" s="312"/>
      <c r="AC145" s="312"/>
      <c r="AD145" s="312" t="s">
        <v>49</v>
      </c>
      <c r="AE145" s="312"/>
      <c r="AF145" s="312"/>
      <c r="AG145" s="312"/>
      <c r="AH145" s="312"/>
      <c r="AI145" s="312"/>
      <c r="AJ145" s="312"/>
      <c r="AK145" s="312"/>
      <c r="AL145" s="288"/>
      <c r="AM145" s="288"/>
      <c r="AN145" s="288"/>
      <c r="AO145" s="288"/>
      <c r="AP145" s="288"/>
      <c r="AQ145" s="288"/>
      <c r="AR145" s="288"/>
      <c r="AS145" s="288"/>
      <c r="AT145" s="8"/>
      <c r="AU145" s="8"/>
    </row>
    <row r="146" spans="1:47" ht="25.5" hidden="1" customHeight="1" x14ac:dyDescent="0.2">
      <c r="A146" s="309" t="s">
        <v>316</v>
      </c>
      <c r="B146" s="310"/>
      <c r="C146" s="310"/>
      <c r="D146" s="310"/>
      <c r="E146" s="310"/>
      <c r="F146" s="310"/>
      <c r="G146" s="310"/>
      <c r="H146" s="310"/>
      <c r="I146" s="311"/>
      <c r="J146" s="294">
        <v>130</v>
      </c>
      <c r="K146" s="294"/>
      <c r="L146" s="294"/>
      <c r="M146" s="294">
        <v>140</v>
      </c>
      <c r="N146" s="294"/>
      <c r="O146" s="294"/>
      <c r="P146" s="312">
        <f>AL146</f>
        <v>0</v>
      </c>
      <c r="Q146" s="312"/>
      <c r="R146" s="312"/>
      <c r="S146" s="312"/>
      <c r="T146" s="312"/>
      <c r="U146" s="312" t="s">
        <v>49</v>
      </c>
      <c r="V146" s="312"/>
      <c r="W146" s="312"/>
      <c r="X146" s="312"/>
      <c r="Y146" s="312"/>
      <c r="Z146" s="312" t="s">
        <v>49</v>
      </c>
      <c r="AA146" s="312"/>
      <c r="AB146" s="312"/>
      <c r="AC146" s="312"/>
      <c r="AD146" s="312" t="s">
        <v>49</v>
      </c>
      <c r="AE146" s="312"/>
      <c r="AF146" s="312"/>
      <c r="AG146" s="312"/>
      <c r="AH146" s="288" t="s">
        <v>49</v>
      </c>
      <c r="AI146" s="288"/>
      <c r="AJ146" s="288"/>
      <c r="AK146" s="288"/>
      <c r="AL146" s="288"/>
      <c r="AM146" s="288"/>
      <c r="AN146" s="288"/>
      <c r="AO146" s="288"/>
      <c r="AP146" s="288" t="s">
        <v>49</v>
      </c>
      <c r="AQ146" s="288"/>
      <c r="AR146" s="288"/>
      <c r="AS146" s="288"/>
      <c r="AT146" s="8"/>
      <c r="AU146" s="8"/>
    </row>
    <row r="147" spans="1:47" ht="51" hidden="1" customHeight="1" x14ac:dyDescent="0.2">
      <c r="A147" s="309" t="s">
        <v>317</v>
      </c>
      <c r="B147" s="310"/>
      <c r="C147" s="310"/>
      <c r="D147" s="310"/>
      <c r="E147" s="310"/>
      <c r="F147" s="310"/>
      <c r="G147" s="310"/>
      <c r="H147" s="310"/>
      <c r="I147" s="311"/>
      <c r="J147" s="294">
        <v>140</v>
      </c>
      <c r="K147" s="294"/>
      <c r="L147" s="294"/>
      <c r="M147" s="294">
        <v>150</v>
      </c>
      <c r="N147" s="294"/>
      <c r="O147" s="294"/>
      <c r="P147" s="312">
        <f>AL147</f>
        <v>0</v>
      </c>
      <c r="Q147" s="312"/>
      <c r="R147" s="312"/>
      <c r="S147" s="312"/>
      <c r="T147" s="312"/>
      <c r="U147" s="312" t="s">
        <v>49</v>
      </c>
      <c r="V147" s="312"/>
      <c r="W147" s="312"/>
      <c r="X147" s="312"/>
      <c r="Y147" s="312"/>
      <c r="Z147" s="312" t="s">
        <v>49</v>
      </c>
      <c r="AA147" s="312"/>
      <c r="AB147" s="312"/>
      <c r="AC147" s="312"/>
      <c r="AD147" s="312" t="s">
        <v>49</v>
      </c>
      <c r="AE147" s="312"/>
      <c r="AF147" s="312"/>
      <c r="AG147" s="312"/>
      <c r="AH147" s="288" t="s">
        <v>49</v>
      </c>
      <c r="AI147" s="288"/>
      <c r="AJ147" s="288"/>
      <c r="AK147" s="288"/>
      <c r="AL147" s="288"/>
      <c r="AM147" s="288"/>
      <c r="AN147" s="288"/>
      <c r="AO147" s="288"/>
      <c r="AP147" s="288" t="s">
        <v>49</v>
      </c>
      <c r="AQ147" s="288"/>
      <c r="AR147" s="288"/>
      <c r="AS147" s="288"/>
      <c r="AT147" s="8"/>
      <c r="AU147" s="8"/>
    </row>
    <row r="148" spans="1:47" hidden="1" x14ac:dyDescent="0.2">
      <c r="A148" s="309" t="s">
        <v>318</v>
      </c>
      <c r="B148" s="310"/>
      <c r="C148" s="310"/>
      <c r="D148" s="310"/>
      <c r="E148" s="310"/>
      <c r="F148" s="310"/>
      <c r="G148" s="310"/>
      <c r="H148" s="310"/>
      <c r="I148" s="311"/>
      <c r="J148" s="294">
        <v>150</v>
      </c>
      <c r="K148" s="294"/>
      <c r="L148" s="294"/>
      <c r="M148" s="304">
        <v>180</v>
      </c>
      <c r="N148" s="305"/>
      <c r="O148" s="306"/>
      <c r="P148" s="295">
        <f>AD148+Z148</f>
        <v>0</v>
      </c>
      <c r="Q148" s="296"/>
      <c r="R148" s="296"/>
      <c r="S148" s="296"/>
      <c r="T148" s="297"/>
      <c r="U148" s="295" t="s">
        <v>49</v>
      </c>
      <c r="V148" s="296"/>
      <c r="W148" s="296"/>
      <c r="X148" s="296"/>
      <c r="Y148" s="297"/>
      <c r="Z148" s="295"/>
      <c r="AA148" s="296"/>
      <c r="AB148" s="296"/>
      <c r="AC148" s="297"/>
      <c r="AD148" s="295"/>
      <c r="AE148" s="296"/>
      <c r="AF148" s="296"/>
      <c r="AG148" s="297"/>
      <c r="AH148" s="301" t="s">
        <v>49</v>
      </c>
      <c r="AI148" s="302"/>
      <c r="AJ148" s="302"/>
      <c r="AK148" s="303"/>
      <c r="AL148" s="301" t="s">
        <v>49</v>
      </c>
      <c r="AM148" s="302"/>
      <c r="AN148" s="302"/>
      <c r="AO148" s="303"/>
      <c r="AP148" s="301" t="s">
        <v>49</v>
      </c>
      <c r="AQ148" s="302"/>
      <c r="AR148" s="302"/>
      <c r="AS148" s="303"/>
      <c r="AT148" s="8"/>
      <c r="AU148" s="8"/>
    </row>
    <row r="149" spans="1:47" hidden="1" x14ac:dyDescent="0.2">
      <c r="A149" s="309" t="s">
        <v>319</v>
      </c>
      <c r="B149" s="310"/>
      <c r="C149" s="310"/>
      <c r="D149" s="310"/>
      <c r="E149" s="310"/>
      <c r="F149" s="310"/>
      <c r="G149" s="310"/>
      <c r="H149" s="310"/>
      <c r="I149" s="311"/>
      <c r="J149" s="294">
        <v>160</v>
      </c>
      <c r="K149" s="294"/>
      <c r="L149" s="294"/>
      <c r="M149" s="304">
        <v>180</v>
      </c>
      <c r="N149" s="305"/>
      <c r="O149" s="306"/>
      <c r="P149" s="295">
        <f>AL149+AP149</f>
        <v>0</v>
      </c>
      <c r="Q149" s="296"/>
      <c r="R149" s="296"/>
      <c r="S149" s="296"/>
      <c r="T149" s="297"/>
      <c r="U149" s="295" t="s">
        <v>49</v>
      </c>
      <c r="V149" s="296"/>
      <c r="W149" s="296"/>
      <c r="X149" s="296"/>
      <c r="Y149" s="297"/>
      <c r="Z149" s="295" t="s">
        <v>49</v>
      </c>
      <c r="AA149" s="296"/>
      <c r="AB149" s="296"/>
      <c r="AC149" s="297"/>
      <c r="AD149" s="295" t="s">
        <v>49</v>
      </c>
      <c r="AE149" s="296"/>
      <c r="AF149" s="296"/>
      <c r="AG149" s="297"/>
      <c r="AH149" s="301" t="s">
        <v>49</v>
      </c>
      <c r="AI149" s="302"/>
      <c r="AJ149" s="302"/>
      <c r="AK149" s="303"/>
      <c r="AL149" s="301"/>
      <c r="AM149" s="302"/>
      <c r="AN149" s="302"/>
      <c r="AO149" s="303"/>
      <c r="AP149" s="301"/>
      <c r="AQ149" s="302"/>
      <c r="AR149" s="302"/>
      <c r="AS149" s="303"/>
      <c r="AT149" s="8"/>
      <c r="AU149" s="8"/>
    </row>
    <row r="150" spans="1:47" hidden="1" x14ac:dyDescent="0.2">
      <c r="A150" s="309" t="s">
        <v>320</v>
      </c>
      <c r="B150" s="310"/>
      <c r="C150" s="310"/>
      <c r="D150" s="310"/>
      <c r="E150" s="310"/>
      <c r="F150" s="310"/>
      <c r="G150" s="310"/>
      <c r="H150" s="310"/>
      <c r="I150" s="311"/>
      <c r="J150" s="294">
        <v>180</v>
      </c>
      <c r="K150" s="294"/>
      <c r="L150" s="294"/>
      <c r="M150" s="301" t="s">
        <v>49</v>
      </c>
      <c r="N150" s="302"/>
      <c r="O150" s="303"/>
      <c r="P150" s="295">
        <f>P151+P153</f>
        <v>0</v>
      </c>
      <c r="Q150" s="296"/>
      <c r="R150" s="296"/>
      <c r="S150" s="296"/>
      <c r="T150" s="297"/>
      <c r="U150" s="295" t="s">
        <v>49</v>
      </c>
      <c r="V150" s="296"/>
      <c r="W150" s="296"/>
      <c r="X150" s="296"/>
      <c r="Y150" s="297"/>
      <c r="Z150" s="295" t="s">
        <v>49</v>
      </c>
      <c r="AA150" s="296"/>
      <c r="AB150" s="296"/>
      <c r="AC150" s="297"/>
      <c r="AD150" s="295" t="s">
        <v>49</v>
      </c>
      <c r="AE150" s="296"/>
      <c r="AF150" s="296"/>
      <c r="AG150" s="297"/>
      <c r="AH150" s="301" t="s">
        <v>49</v>
      </c>
      <c r="AI150" s="302"/>
      <c r="AJ150" s="302"/>
      <c r="AK150" s="303"/>
      <c r="AL150" s="301">
        <f>AL151+AL153</f>
        <v>0</v>
      </c>
      <c r="AM150" s="302"/>
      <c r="AN150" s="302"/>
      <c r="AO150" s="303"/>
      <c r="AP150" s="301" t="s">
        <v>49</v>
      </c>
      <c r="AQ150" s="302"/>
      <c r="AR150" s="302"/>
      <c r="AS150" s="303"/>
      <c r="AT150" s="8"/>
      <c r="AU150" s="8"/>
    </row>
    <row r="151" spans="1:47" hidden="1" x14ac:dyDescent="0.2">
      <c r="A151" s="350" t="s">
        <v>321</v>
      </c>
      <c r="B151" s="351"/>
      <c r="C151" s="351"/>
      <c r="D151" s="351"/>
      <c r="E151" s="351"/>
      <c r="F151" s="351"/>
      <c r="G151" s="351"/>
      <c r="H151" s="351"/>
      <c r="I151" s="352"/>
      <c r="J151" s="331"/>
      <c r="K151" s="332"/>
      <c r="L151" s="333"/>
      <c r="M151" s="325">
        <v>410</v>
      </c>
      <c r="N151" s="326"/>
      <c r="O151" s="327"/>
      <c r="P151" s="313">
        <f>AL151</f>
        <v>0</v>
      </c>
      <c r="Q151" s="314"/>
      <c r="R151" s="314"/>
      <c r="S151" s="314"/>
      <c r="T151" s="315"/>
      <c r="U151" s="313" t="s">
        <v>49</v>
      </c>
      <c r="V151" s="314"/>
      <c r="W151" s="314"/>
      <c r="X151" s="314"/>
      <c r="Y151" s="315"/>
      <c r="Z151" s="313" t="s">
        <v>49</v>
      </c>
      <c r="AA151" s="314"/>
      <c r="AB151" s="314"/>
      <c r="AC151" s="315"/>
      <c r="AD151" s="313" t="s">
        <v>49</v>
      </c>
      <c r="AE151" s="314"/>
      <c r="AF151" s="314"/>
      <c r="AG151" s="315"/>
      <c r="AH151" s="331" t="s">
        <v>49</v>
      </c>
      <c r="AI151" s="332"/>
      <c r="AJ151" s="332"/>
      <c r="AK151" s="333"/>
      <c r="AL151" s="331"/>
      <c r="AM151" s="332"/>
      <c r="AN151" s="332"/>
      <c r="AO151" s="333"/>
      <c r="AP151" s="331" t="s">
        <v>49</v>
      </c>
      <c r="AQ151" s="332"/>
      <c r="AR151" s="332"/>
      <c r="AS151" s="333"/>
      <c r="AT151" s="8"/>
      <c r="AU151" s="8"/>
    </row>
    <row r="152" spans="1:47" ht="12.75" hidden="1" customHeight="1" x14ac:dyDescent="0.2">
      <c r="A152" s="347" t="s">
        <v>322</v>
      </c>
      <c r="B152" s="348"/>
      <c r="C152" s="348"/>
      <c r="D152" s="348"/>
      <c r="E152" s="348"/>
      <c r="F152" s="348"/>
      <c r="G152" s="348"/>
      <c r="H152" s="348"/>
      <c r="I152" s="349"/>
      <c r="J152" s="334"/>
      <c r="K152" s="335"/>
      <c r="L152" s="336"/>
      <c r="M152" s="328"/>
      <c r="N152" s="329"/>
      <c r="O152" s="330"/>
      <c r="P152" s="316"/>
      <c r="Q152" s="317"/>
      <c r="R152" s="317"/>
      <c r="S152" s="317"/>
      <c r="T152" s="318"/>
      <c r="U152" s="316"/>
      <c r="V152" s="317"/>
      <c r="W152" s="317"/>
      <c r="X152" s="317"/>
      <c r="Y152" s="318"/>
      <c r="Z152" s="316"/>
      <c r="AA152" s="317"/>
      <c r="AB152" s="317"/>
      <c r="AC152" s="318"/>
      <c r="AD152" s="316"/>
      <c r="AE152" s="317"/>
      <c r="AF152" s="317"/>
      <c r="AG152" s="318"/>
      <c r="AH152" s="334"/>
      <c r="AI152" s="335"/>
      <c r="AJ152" s="335"/>
      <c r="AK152" s="336"/>
      <c r="AL152" s="334"/>
      <c r="AM152" s="335"/>
      <c r="AN152" s="335"/>
      <c r="AO152" s="336"/>
      <c r="AP152" s="334"/>
      <c r="AQ152" s="335"/>
      <c r="AR152" s="335"/>
      <c r="AS152" s="336"/>
      <c r="AT152" s="8"/>
      <c r="AU152" s="8"/>
    </row>
    <row r="153" spans="1:47" hidden="1" x14ac:dyDescent="0.2">
      <c r="A153" s="309" t="s">
        <v>323</v>
      </c>
      <c r="B153" s="310"/>
      <c r="C153" s="310"/>
      <c r="D153" s="310"/>
      <c r="E153" s="310"/>
      <c r="F153" s="310"/>
      <c r="G153" s="310"/>
      <c r="H153" s="310"/>
      <c r="I153" s="311"/>
      <c r="J153" s="301"/>
      <c r="K153" s="302"/>
      <c r="L153" s="303"/>
      <c r="M153" s="304">
        <v>440</v>
      </c>
      <c r="N153" s="305"/>
      <c r="O153" s="306"/>
      <c r="P153" s="295">
        <f>AL153</f>
        <v>0</v>
      </c>
      <c r="Q153" s="296"/>
      <c r="R153" s="296"/>
      <c r="S153" s="296"/>
      <c r="T153" s="297"/>
      <c r="U153" s="295" t="s">
        <v>49</v>
      </c>
      <c r="V153" s="296"/>
      <c r="W153" s="296"/>
      <c r="X153" s="296"/>
      <c r="Y153" s="297"/>
      <c r="Z153" s="295" t="s">
        <v>49</v>
      </c>
      <c r="AA153" s="296"/>
      <c r="AB153" s="296"/>
      <c r="AC153" s="297"/>
      <c r="AD153" s="295" t="s">
        <v>49</v>
      </c>
      <c r="AE153" s="296"/>
      <c r="AF153" s="296"/>
      <c r="AG153" s="297"/>
      <c r="AH153" s="301" t="s">
        <v>49</v>
      </c>
      <c r="AI153" s="302"/>
      <c r="AJ153" s="302"/>
      <c r="AK153" s="303"/>
      <c r="AL153" s="301"/>
      <c r="AM153" s="302"/>
      <c r="AN153" s="302"/>
      <c r="AO153" s="303"/>
      <c r="AP153" s="301" t="s">
        <v>49</v>
      </c>
      <c r="AQ153" s="302"/>
      <c r="AR153" s="302"/>
      <c r="AS153" s="303"/>
      <c r="AT153" s="8"/>
      <c r="AU153" s="8"/>
    </row>
    <row r="154" spans="1:47" hidden="1" x14ac:dyDescent="0.2">
      <c r="A154" s="343" t="s">
        <v>50</v>
      </c>
      <c r="B154" s="344"/>
      <c r="C154" s="344"/>
      <c r="D154" s="344"/>
      <c r="E154" s="344"/>
      <c r="F154" s="344"/>
      <c r="G154" s="344"/>
      <c r="H154" s="344"/>
      <c r="I154" s="345"/>
      <c r="J154" s="304">
        <v>200</v>
      </c>
      <c r="K154" s="305"/>
      <c r="L154" s="306"/>
      <c r="M154" s="301" t="s">
        <v>49</v>
      </c>
      <c r="N154" s="302"/>
      <c r="O154" s="303"/>
      <c r="P154" s="295">
        <f>SUM(U154:AS154)</f>
        <v>0</v>
      </c>
      <c r="Q154" s="296"/>
      <c r="R154" s="296"/>
      <c r="S154" s="296"/>
      <c r="T154" s="297"/>
      <c r="U154" s="295">
        <f>U155+U164+U169+U172+U177</f>
        <v>0</v>
      </c>
      <c r="V154" s="296"/>
      <c r="W154" s="296"/>
      <c r="X154" s="296"/>
      <c r="Y154" s="297"/>
      <c r="Z154" s="295">
        <f>Z155+Z164+Z169+Z172+Z177</f>
        <v>0</v>
      </c>
      <c r="AA154" s="296"/>
      <c r="AB154" s="296"/>
      <c r="AC154" s="297"/>
      <c r="AD154" s="295">
        <f>AD155+AD164+AD169+AD172+AD177</f>
        <v>0</v>
      </c>
      <c r="AE154" s="296"/>
      <c r="AF154" s="296"/>
      <c r="AG154" s="297"/>
      <c r="AH154" s="295">
        <f>AH155+AH164+AH169+AH172+AH177</f>
        <v>0</v>
      </c>
      <c r="AI154" s="296"/>
      <c r="AJ154" s="296"/>
      <c r="AK154" s="297"/>
      <c r="AL154" s="295">
        <f>AL155+AL164+AL169+AL172+AL177</f>
        <v>0</v>
      </c>
      <c r="AM154" s="296"/>
      <c r="AN154" s="296"/>
      <c r="AO154" s="297"/>
      <c r="AP154" s="295">
        <f>AP155+AP164+AP169+AP172+AP177</f>
        <v>0</v>
      </c>
      <c r="AQ154" s="296"/>
      <c r="AR154" s="296"/>
      <c r="AS154" s="297"/>
      <c r="AT154" s="8"/>
      <c r="AU154" s="8"/>
    </row>
    <row r="155" spans="1:47" hidden="1" x14ac:dyDescent="0.2">
      <c r="A155" s="350" t="s">
        <v>324</v>
      </c>
      <c r="B155" s="351"/>
      <c r="C155" s="351"/>
      <c r="D155" s="351"/>
      <c r="E155" s="351"/>
      <c r="F155" s="351"/>
      <c r="G155" s="351"/>
      <c r="H155" s="351"/>
      <c r="I155" s="352"/>
      <c r="J155" s="325">
        <v>210</v>
      </c>
      <c r="K155" s="326"/>
      <c r="L155" s="327"/>
      <c r="M155" s="325">
        <v>100</v>
      </c>
      <c r="N155" s="326"/>
      <c r="O155" s="327"/>
      <c r="P155" s="313">
        <f t="shared" ref="P155:P180" si="3">SUM(U155:AS155)</f>
        <v>0</v>
      </c>
      <c r="Q155" s="314"/>
      <c r="R155" s="314"/>
      <c r="S155" s="314"/>
      <c r="T155" s="315"/>
      <c r="U155" s="313">
        <f>U157</f>
        <v>0</v>
      </c>
      <c r="V155" s="314"/>
      <c r="W155" s="314"/>
      <c r="X155" s="314"/>
      <c r="Y155" s="315"/>
      <c r="Z155" s="313">
        <f>Z157</f>
        <v>0</v>
      </c>
      <c r="AA155" s="314"/>
      <c r="AB155" s="314"/>
      <c r="AC155" s="315"/>
      <c r="AD155" s="313">
        <f>AD157</f>
        <v>0</v>
      </c>
      <c r="AE155" s="314"/>
      <c r="AF155" s="314"/>
      <c r="AG155" s="315"/>
      <c r="AH155" s="331">
        <f>AH157</f>
        <v>0</v>
      </c>
      <c r="AI155" s="332"/>
      <c r="AJ155" s="332"/>
      <c r="AK155" s="333"/>
      <c r="AL155" s="331">
        <f>AL157</f>
        <v>0</v>
      </c>
      <c r="AM155" s="332"/>
      <c r="AN155" s="332"/>
      <c r="AO155" s="333"/>
      <c r="AP155" s="331">
        <f>AP157</f>
        <v>0</v>
      </c>
      <c r="AQ155" s="332"/>
      <c r="AR155" s="332"/>
      <c r="AS155" s="333"/>
      <c r="AT155" s="8"/>
      <c r="AU155" s="8"/>
    </row>
    <row r="156" spans="1:47" ht="12.75" hidden="1" customHeight="1" x14ac:dyDescent="0.2">
      <c r="A156" s="347" t="s">
        <v>325</v>
      </c>
      <c r="B156" s="348"/>
      <c r="C156" s="348"/>
      <c r="D156" s="348"/>
      <c r="E156" s="348"/>
      <c r="F156" s="348"/>
      <c r="G156" s="348"/>
      <c r="H156" s="348"/>
      <c r="I156" s="349"/>
      <c r="J156" s="328"/>
      <c r="K156" s="329"/>
      <c r="L156" s="330"/>
      <c r="M156" s="328"/>
      <c r="N156" s="329"/>
      <c r="O156" s="330"/>
      <c r="P156" s="316">
        <f t="shared" si="3"/>
        <v>0</v>
      </c>
      <c r="Q156" s="317"/>
      <c r="R156" s="317"/>
      <c r="S156" s="317"/>
      <c r="T156" s="318"/>
      <c r="U156" s="316"/>
      <c r="V156" s="317"/>
      <c r="W156" s="317"/>
      <c r="X156" s="317"/>
      <c r="Y156" s="318"/>
      <c r="Z156" s="316"/>
      <c r="AA156" s="317"/>
      <c r="AB156" s="317"/>
      <c r="AC156" s="318"/>
      <c r="AD156" s="316"/>
      <c r="AE156" s="317"/>
      <c r="AF156" s="317"/>
      <c r="AG156" s="318"/>
      <c r="AH156" s="334"/>
      <c r="AI156" s="335"/>
      <c r="AJ156" s="335"/>
      <c r="AK156" s="336"/>
      <c r="AL156" s="334"/>
      <c r="AM156" s="335"/>
      <c r="AN156" s="335"/>
      <c r="AO156" s="336"/>
      <c r="AP156" s="334"/>
      <c r="AQ156" s="335"/>
      <c r="AR156" s="335"/>
      <c r="AS156" s="336"/>
      <c r="AT156" s="8"/>
      <c r="AU156" s="8"/>
    </row>
    <row r="157" spans="1:47" hidden="1" x14ac:dyDescent="0.2">
      <c r="A157" s="350" t="s">
        <v>326</v>
      </c>
      <c r="B157" s="351"/>
      <c r="C157" s="351"/>
      <c r="D157" s="351"/>
      <c r="E157" s="351"/>
      <c r="F157" s="351"/>
      <c r="G157" s="351"/>
      <c r="H157" s="351"/>
      <c r="I157" s="352"/>
      <c r="J157" s="325">
        <v>211</v>
      </c>
      <c r="K157" s="326"/>
      <c r="L157" s="327"/>
      <c r="M157" s="325">
        <v>110</v>
      </c>
      <c r="N157" s="326"/>
      <c r="O157" s="327"/>
      <c r="P157" s="313">
        <f t="shared" si="3"/>
        <v>0</v>
      </c>
      <c r="Q157" s="314"/>
      <c r="R157" s="314"/>
      <c r="S157" s="314"/>
      <c r="T157" s="315"/>
      <c r="U157" s="313">
        <f>SUM(U159:Y163)</f>
        <v>0</v>
      </c>
      <c r="V157" s="314"/>
      <c r="W157" s="314"/>
      <c r="X157" s="314"/>
      <c r="Y157" s="315"/>
      <c r="Z157" s="313">
        <f>SUM(Z159:AC163)</f>
        <v>0</v>
      </c>
      <c r="AA157" s="314"/>
      <c r="AB157" s="314"/>
      <c r="AC157" s="315"/>
      <c r="AD157" s="313">
        <f>SUM(AD159:AG163)</f>
        <v>0</v>
      </c>
      <c r="AE157" s="314"/>
      <c r="AF157" s="314"/>
      <c r="AG157" s="315"/>
      <c r="AH157" s="331">
        <f>SUM(AH159:AK163)</f>
        <v>0</v>
      </c>
      <c r="AI157" s="332"/>
      <c r="AJ157" s="332"/>
      <c r="AK157" s="333"/>
      <c r="AL157" s="331">
        <f>SUM(AL159:AO163)</f>
        <v>0</v>
      </c>
      <c r="AM157" s="332"/>
      <c r="AN157" s="332"/>
      <c r="AO157" s="333"/>
      <c r="AP157" s="331">
        <f>SUM(AP159:AS163)</f>
        <v>0</v>
      </c>
      <c r="AQ157" s="332"/>
      <c r="AR157" s="332"/>
      <c r="AS157" s="333"/>
      <c r="AT157" s="8"/>
      <c r="AU157" s="8"/>
    </row>
    <row r="158" spans="1:47" ht="25.5" hidden="1" customHeight="1" x14ac:dyDescent="0.2">
      <c r="A158" s="347" t="s">
        <v>327</v>
      </c>
      <c r="B158" s="348"/>
      <c r="C158" s="348"/>
      <c r="D158" s="348"/>
      <c r="E158" s="348"/>
      <c r="F158" s="348"/>
      <c r="G158" s="348"/>
      <c r="H158" s="348"/>
      <c r="I158" s="349"/>
      <c r="J158" s="328"/>
      <c r="K158" s="329"/>
      <c r="L158" s="330"/>
      <c r="M158" s="328"/>
      <c r="N158" s="329"/>
      <c r="O158" s="330"/>
      <c r="P158" s="316">
        <f t="shared" si="3"/>
        <v>0</v>
      </c>
      <c r="Q158" s="317"/>
      <c r="R158" s="317"/>
      <c r="S158" s="317"/>
      <c r="T158" s="318"/>
      <c r="U158" s="316"/>
      <c r="V158" s="317"/>
      <c r="W158" s="317"/>
      <c r="X158" s="317"/>
      <c r="Y158" s="318"/>
      <c r="Z158" s="316"/>
      <c r="AA158" s="317"/>
      <c r="AB158" s="317"/>
      <c r="AC158" s="318"/>
      <c r="AD158" s="316"/>
      <c r="AE158" s="317"/>
      <c r="AF158" s="317"/>
      <c r="AG158" s="318"/>
      <c r="AH158" s="334"/>
      <c r="AI158" s="335"/>
      <c r="AJ158" s="335"/>
      <c r="AK158" s="336"/>
      <c r="AL158" s="334"/>
      <c r="AM158" s="335"/>
      <c r="AN158" s="335"/>
      <c r="AO158" s="336"/>
      <c r="AP158" s="334"/>
      <c r="AQ158" s="335"/>
      <c r="AR158" s="335"/>
      <c r="AS158" s="336"/>
      <c r="AT158" s="8"/>
      <c r="AU158" s="8"/>
    </row>
    <row r="159" spans="1:47" hidden="1" x14ac:dyDescent="0.2">
      <c r="A159" s="350" t="s">
        <v>328</v>
      </c>
      <c r="B159" s="351"/>
      <c r="C159" s="351"/>
      <c r="D159" s="351"/>
      <c r="E159" s="351"/>
      <c r="F159" s="351"/>
      <c r="G159" s="351"/>
      <c r="H159" s="351"/>
      <c r="I159" s="352"/>
      <c r="J159" s="331"/>
      <c r="K159" s="332"/>
      <c r="L159" s="333"/>
      <c r="M159" s="325">
        <v>111</v>
      </c>
      <c r="N159" s="326"/>
      <c r="O159" s="327"/>
      <c r="P159" s="313">
        <f t="shared" si="3"/>
        <v>0</v>
      </c>
      <c r="Q159" s="314"/>
      <c r="R159" s="314"/>
      <c r="S159" s="314"/>
      <c r="T159" s="315"/>
      <c r="U159" s="319"/>
      <c r="V159" s="320"/>
      <c r="W159" s="320"/>
      <c r="X159" s="320"/>
      <c r="Y159" s="321"/>
      <c r="Z159" s="313"/>
      <c r="AA159" s="314"/>
      <c r="AB159" s="314"/>
      <c r="AC159" s="315"/>
      <c r="AD159" s="313"/>
      <c r="AE159" s="314"/>
      <c r="AF159" s="314"/>
      <c r="AG159" s="315"/>
      <c r="AH159" s="313"/>
      <c r="AI159" s="314"/>
      <c r="AJ159" s="314"/>
      <c r="AK159" s="315"/>
      <c r="AL159" s="331"/>
      <c r="AM159" s="332"/>
      <c r="AN159" s="332"/>
      <c r="AO159" s="333"/>
      <c r="AP159" s="331"/>
      <c r="AQ159" s="332"/>
      <c r="AR159" s="332"/>
      <c r="AS159" s="333"/>
      <c r="AT159" s="8"/>
      <c r="AU159" s="8"/>
    </row>
    <row r="160" spans="1:47" ht="12.75" hidden="1" customHeight="1" x14ac:dyDescent="0.2">
      <c r="A160" s="347" t="s">
        <v>329</v>
      </c>
      <c r="B160" s="348"/>
      <c r="C160" s="348"/>
      <c r="D160" s="348"/>
      <c r="E160" s="348"/>
      <c r="F160" s="348"/>
      <c r="G160" s="348"/>
      <c r="H160" s="348"/>
      <c r="I160" s="349"/>
      <c r="J160" s="334"/>
      <c r="K160" s="335"/>
      <c r="L160" s="336"/>
      <c r="M160" s="328"/>
      <c r="N160" s="329"/>
      <c r="O160" s="330"/>
      <c r="P160" s="316">
        <f t="shared" si="3"/>
        <v>0</v>
      </c>
      <c r="Q160" s="317"/>
      <c r="R160" s="317"/>
      <c r="S160" s="317"/>
      <c r="T160" s="318"/>
      <c r="U160" s="322"/>
      <c r="V160" s="323"/>
      <c r="W160" s="323"/>
      <c r="X160" s="323"/>
      <c r="Y160" s="324"/>
      <c r="Z160" s="316"/>
      <c r="AA160" s="317"/>
      <c r="AB160" s="317"/>
      <c r="AC160" s="318"/>
      <c r="AD160" s="316"/>
      <c r="AE160" s="317"/>
      <c r="AF160" s="317"/>
      <c r="AG160" s="318"/>
      <c r="AH160" s="316"/>
      <c r="AI160" s="317"/>
      <c r="AJ160" s="317"/>
      <c r="AK160" s="318"/>
      <c r="AL160" s="334"/>
      <c r="AM160" s="335"/>
      <c r="AN160" s="335"/>
      <c r="AO160" s="336"/>
      <c r="AP160" s="334"/>
      <c r="AQ160" s="335"/>
      <c r="AR160" s="335"/>
      <c r="AS160" s="336"/>
      <c r="AT160" s="8"/>
      <c r="AU160" s="8"/>
    </row>
    <row r="161" spans="1:47" ht="25.5" hidden="1" customHeight="1" x14ac:dyDescent="0.2">
      <c r="A161" s="309" t="s">
        <v>330</v>
      </c>
      <c r="B161" s="310"/>
      <c r="C161" s="310"/>
      <c r="D161" s="310"/>
      <c r="E161" s="310"/>
      <c r="F161" s="310"/>
      <c r="G161" s="310"/>
      <c r="H161" s="310"/>
      <c r="I161" s="311"/>
      <c r="J161" s="301"/>
      <c r="K161" s="302"/>
      <c r="L161" s="303"/>
      <c r="M161" s="304">
        <v>112</v>
      </c>
      <c r="N161" s="305"/>
      <c r="O161" s="306"/>
      <c r="P161" s="295">
        <f t="shared" si="3"/>
        <v>0</v>
      </c>
      <c r="Q161" s="296"/>
      <c r="R161" s="296"/>
      <c r="S161" s="296"/>
      <c r="T161" s="297"/>
      <c r="U161" s="295"/>
      <c r="V161" s="296"/>
      <c r="W161" s="296"/>
      <c r="X161" s="296"/>
      <c r="Y161" s="297"/>
      <c r="Z161" s="295"/>
      <c r="AA161" s="296"/>
      <c r="AB161" s="296"/>
      <c r="AC161" s="297"/>
      <c r="AD161" s="295"/>
      <c r="AE161" s="296"/>
      <c r="AF161" s="296"/>
      <c r="AG161" s="297"/>
      <c r="AH161" s="295"/>
      <c r="AI161" s="296"/>
      <c r="AJ161" s="296"/>
      <c r="AK161" s="297"/>
      <c r="AL161" s="295"/>
      <c r="AM161" s="296"/>
      <c r="AN161" s="296"/>
      <c r="AO161" s="297"/>
      <c r="AP161" s="295"/>
      <c r="AQ161" s="296"/>
      <c r="AR161" s="296"/>
      <c r="AS161" s="297"/>
      <c r="AT161" s="8"/>
      <c r="AU161" s="8"/>
    </row>
    <row r="162" spans="1:47" ht="51" hidden="1" customHeight="1" x14ac:dyDescent="0.2">
      <c r="A162" s="309" t="s">
        <v>331</v>
      </c>
      <c r="B162" s="310"/>
      <c r="C162" s="310"/>
      <c r="D162" s="310"/>
      <c r="E162" s="310"/>
      <c r="F162" s="310"/>
      <c r="G162" s="310"/>
      <c r="H162" s="310"/>
      <c r="I162" s="311"/>
      <c r="J162" s="301"/>
      <c r="K162" s="302"/>
      <c r="L162" s="303"/>
      <c r="M162" s="304">
        <v>113</v>
      </c>
      <c r="N162" s="305"/>
      <c r="O162" s="306"/>
      <c r="P162" s="295">
        <f t="shared" si="3"/>
        <v>0</v>
      </c>
      <c r="Q162" s="296"/>
      <c r="R162" s="296"/>
      <c r="S162" s="296"/>
      <c r="T162" s="297"/>
      <c r="U162" s="295"/>
      <c r="V162" s="296"/>
      <c r="W162" s="296"/>
      <c r="X162" s="296"/>
      <c r="Y162" s="297"/>
      <c r="Z162" s="295"/>
      <c r="AA162" s="296"/>
      <c r="AB162" s="296"/>
      <c r="AC162" s="297"/>
      <c r="AD162" s="295"/>
      <c r="AE162" s="296"/>
      <c r="AF162" s="296"/>
      <c r="AG162" s="297"/>
      <c r="AH162" s="295"/>
      <c r="AI162" s="296"/>
      <c r="AJ162" s="296"/>
      <c r="AK162" s="297"/>
      <c r="AL162" s="295"/>
      <c r="AM162" s="296"/>
      <c r="AN162" s="296"/>
      <c r="AO162" s="297"/>
      <c r="AP162" s="295"/>
      <c r="AQ162" s="296"/>
      <c r="AR162" s="296"/>
      <c r="AS162" s="297"/>
      <c r="AT162" s="8"/>
      <c r="AU162" s="8"/>
    </row>
    <row r="163" spans="1:47" ht="51" hidden="1" customHeight="1" x14ac:dyDescent="0.2">
      <c r="A163" s="309" t="s">
        <v>332</v>
      </c>
      <c r="B163" s="310"/>
      <c r="C163" s="310"/>
      <c r="D163" s="310"/>
      <c r="E163" s="310"/>
      <c r="F163" s="310"/>
      <c r="G163" s="310"/>
      <c r="H163" s="310"/>
      <c r="I163" s="311"/>
      <c r="J163" s="301"/>
      <c r="K163" s="302"/>
      <c r="L163" s="303"/>
      <c r="M163" s="304">
        <v>119</v>
      </c>
      <c r="N163" s="305"/>
      <c r="O163" s="306"/>
      <c r="P163" s="295">
        <f t="shared" si="3"/>
        <v>0</v>
      </c>
      <c r="Q163" s="296"/>
      <c r="R163" s="296"/>
      <c r="S163" s="296"/>
      <c r="T163" s="297"/>
      <c r="U163" s="295"/>
      <c r="V163" s="296"/>
      <c r="W163" s="296"/>
      <c r="X163" s="296"/>
      <c r="Y163" s="297"/>
      <c r="Z163" s="295"/>
      <c r="AA163" s="296"/>
      <c r="AB163" s="296"/>
      <c r="AC163" s="297"/>
      <c r="AD163" s="295"/>
      <c r="AE163" s="296"/>
      <c r="AF163" s="296"/>
      <c r="AG163" s="297"/>
      <c r="AH163" s="295"/>
      <c r="AI163" s="296"/>
      <c r="AJ163" s="296"/>
      <c r="AK163" s="297"/>
      <c r="AL163" s="295"/>
      <c r="AM163" s="296"/>
      <c r="AN163" s="296"/>
      <c r="AO163" s="297"/>
      <c r="AP163" s="295"/>
      <c r="AQ163" s="296"/>
      <c r="AR163" s="296"/>
      <c r="AS163" s="297"/>
      <c r="AT163" s="8"/>
      <c r="AU163" s="8"/>
    </row>
    <row r="164" spans="1:47" ht="25.5" hidden="1" customHeight="1" x14ac:dyDescent="0.2">
      <c r="A164" s="309" t="s">
        <v>333</v>
      </c>
      <c r="B164" s="310"/>
      <c r="C164" s="310"/>
      <c r="D164" s="310"/>
      <c r="E164" s="310"/>
      <c r="F164" s="310"/>
      <c r="G164" s="310"/>
      <c r="H164" s="310"/>
      <c r="I164" s="311"/>
      <c r="J164" s="304">
        <v>220</v>
      </c>
      <c r="K164" s="305"/>
      <c r="L164" s="306"/>
      <c r="M164" s="304">
        <v>300</v>
      </c>
      <c r="N164" s="305"/>
      <c r="O164" s="306"/>
      <c r="P164" s="295">
        <f t="shared" si="3"/>
        <v>0</v>
      </c>
      <c r="Q164" s="296"/>
      <c r="R164" s="296"/>
      <c r="S164" s="296"/>
      <c r="T164" s="297"/>
      <c r="U164" s="295">
        <f>SUM(U165:Y168)</f>
        <v>0</v>
      </c>
      <c r="V164" s="296"/>
      <c r="W164" s="296"/>
      <c r="X164" s="296"/>
      <c r="Y164" s="297"/>
      <c r="Z164" s="295">
        <f>SUM(Z165:AC168)</f>
        <v>0</v>
      </c>
      <c r="AA164" s="296"/>
      <c r="AB164" s="296"/>
      <c r="AC164" s="297"/>
      <c r="AD164" s="295">
        <f>SUM(AD165:AG168)</f>
        <v>0</v>
      </c>
      <c r="AE164" s="296"/>
      <c r="AF164" s="296"/>
      <c r="AG164" s="297"/>
      <c r="AH164" s="301">
        <f>SUM(AH165:AK168)</f>
        <v>0</v>
      </c>
      <c r="AI164" s="302"/>
      <c r="AJ164" s="302"/>
      <c r="AK164" s="303"/>
      <c r="AL164" s="301">
        <f>SUM(AL165:AO168)</f>
        <v>0</v>
      </c>
      <c r="AM164" s="302"/>
      <c r="AN164" s="302"/>
      <c r="AO164" s="303"/>
      <c r="AP164" s="301">
        <f>SUM(AP165:AS168)</f>
        <v>0</v>
      </c>
      <c r="AQ164" s="302"/>
      <c r="AR164" s="302"/>
      <c r="AS164" s="303"/>
      <c r="AT164" s="8"/>
      <c r="AU164" s="8"/>
    </row>
    <row r="165" spans="1:47" hidden="1" x14ac:dyDescent="0.2">
      <c r="A165" s="350" t="s">
        <v>334</v>
      </c>
      <c r="B165" s="351"/>
      <c r="C165" s="351"/>
      <c r="D165" s="351"/>
      <c r="E165" s="351"/>
      <c r="F165" s="351"/>
      <c r="G165" s="351"/>
      <c r="H165" s="351"/>
      <c r="I165" s="352"/>
      <c r="J165" s="331"/>
      <c r="K165" s="332"/>
      <c r="L165" s="333"/>
      <c r="M165" s="325">
        <v>321</v>
      </c>
      <c r="N165" s="326"/>
      <c r="O165" s="327"/>
      <c r="P165" s="313">
        <f t="shared" si="3"/>
        <v>0</v>
      </c>
      <c r="Q165" s="314"/>
      <c r="R165" s="314"/>
      <c r="S165" s="314"/>
      <c r="T165" s="315"/>
      <c r="U165" s="319"/>
      <c r="V165" s="320"/>
      <c r="W165" s="320"/>
      <c r="X165" s="320"/>
      <c r="Y165" s="321"/>
      <c r="Z165" s="313"/>
      <c r="AA165" s="314"/>
      <c r="AB165" s="314"/>
      <c r="AC165" s="315"/>
      <c r="AD165" s="313"/>
      <c r="AE165" s="314"/>
      <c r="AF165" s="314"/>
      <c r="AG165" s="315"/>
      <c r="AH165" s="313"/>
      <c r="AI165" s="314"/>
      <c r="AJ165" s="314"/>
      <c r="AK165" s="315"/>
      <c r="AL165" s="331"/>
      <c r="AM165" s="332"/>
      <c r="AN165" s="332"/>
      <c r="AO165" s="333"/>
      <c r="AP165" s="331"/>
      <c r="AQ165" s="332"/>
      <c r="AR165" s="332"/>
      <c r="AS165" s="333"/>
      <c r="AT165" s="8"/>
      <c r="AU165" s="8"/>
    </row>
    <row r="166" spans="1:47" ht="38.25" hidden="1" customHeight="1" x14ac:dyDescent="0.2">
      <c r="A166" s="347" t="s">
        <v>335</v>
      </c>
      <c r="B166" s="348"/>
      <c r="C166" s="348"/>
      <c r="D166" s="348"/>
      <c r="E166" s="348"/>
      <c r="F166" s="348"/>
      <c r="G166" s="348"/>
      <c r="H166" s="348"/>
      <c r="I166" s="349"/>
      <c r="J166" s="334"/>
      <c r="K166" s="335"/>
      <c r="L166" s="336"/>
      <c r="M166" s="328"/>
      <c r="N166" s="329"/>
      <c r="O166" s="330"/>
      <c r="P166" s="316">
        <f t="shared" si="3"/>
        <v>0</v>
      </c>
      <c r="Q166" s="317"/>
      <c r="R166" s="317"/>
      <c r="S166" s="317"/>
      <c r="T166" s="318"/>
      <c r="U166" s="322"/>
      <c r="V166" s="323"/>
      <c r="W166" s="323"/>
      <c r="X166" s="323"/>
      <c r="Y166" s="324"/>
      <c r="Z166" s="316"/>
      <c r="AA166" s="317"/>
      <c r="AB166" s="317"/>
      <c r="AC166" s="318"/>
      <c r="AD166" s="316"/>
      <c r="AE166" s="317"/>
      <c r="AF166" s="317"/>
      <c r="AG166" s="318"/>
      <c r="AH166" s="316"/>
      <c r="AI166" s="317"/>
      <c r="AJ166" s="317"/>
      <c r="AK166" s="318"/>
      <c r="AL166" s="334"/>
      <c r="AM166" s="335"/>
      <c r="AN166" s="335"/>
      <c r="AO166" s="336"/>
      <c r="AP166" s="334"/>
      <c r="AQ166" s="335"/>
      <c r="AR166" s="335"/>
      <c r="AS166" s="336"/>
      <c r="AT166" s="8"/>
      <c r="AU166" s="8"/>
    </row>
    <row r="167" spans="1:47" hidden="1" x14ac:dyDescent="0.2">
      <c r="A167" s="309" t="s">
        <v>336</v>
      </c>
      <c r="B167" s="310"/>
      <c r="C167" s="310"/>
      <c r="D167" s="310"/>
      <c r="E167" s="310"/>
      <c r="F167" s="310"/>
      <c r="G167" s="310"/>
      <c r="H167" s="310"/>
      <c r="I167" s="311"/>
      <c r="J167" s="301"/>
      <c r="K167" s="302"/>
      <c r="L167" s="303"/>
      <c r="M167" s="304">
        <v>340</v>
      </c>
      <c r="N167" s="305"/>
      <c r="O167" s="306"/>
      <c r="P167" s="295">
        <f t="shared" si="3"/>
        <v>0</v>
      </c>
      <c r="Q167" s="296"/>
      <c r="R167" s="296"/>
      <c r="S167" s="296"/>
      <c r="T167" s="297"/>
      <c r="U167" s="353"/>
      <c r="V167" s="354"/>
      <c r="W167" s="354"/>
      <c r="X167" s="354"/>
      <c r="Y167" s="355"/>
      <c r="Z167" s="295"/>
      <c r="AA167" s="296"/>
      <c r="AB167" s="296"/>
      <c r="AC167" s="297"/>
      <c r="AD167" s="295"/>
      <c r="AE167" s="296"/>
      <c r="AF167" s="296"/>
      <c r="AG167" s="297"/>
      <c r="AH167" s="295"/>
      <c r="AI167" s="296"/>
      <c r="AJ167" s="296"/>
      <c r="AK167" s="297"/>
      <c r="AL167" s="301"/>
      <c r="AM167" s="302"/>
      <c r="AN167" s="302"/>
      <c r="AO167" s="303"/>
      <c r="AP167" s="301"/>
      <c r="AQ167" s="302"/>
      <c r="AR167" s="302"/>
      <c r="AS167" s="303"/>
      <c r="AT167" s="8"/>
      <c r="AU167" s="8"/>
    </row>
    <row r="168" spans="1:47" hidden="1" x14ac:dyDescent="0.2">
      <c r="A168" s="309" t="s">
        <v>337</v>
      </c>
      <c r="B168" s="310"/>
      <c r="C168" s="310"/>
      <c r="D168" s="310"/>
      <c r="E168" s="310"/>
      <c r="F168" s="310"/>
      <c r="G168" s="310"/>
      <c r="H168" s="310"/>
      <c r="I168" s="311"/>
      <c r="J168" s="301"/>
      <c r="K168" s="302"/>
      <c r="L168" s="303"/>
      <c r="M168" s="304">
        <v>350</v>
      </c>
      <c r="N168" s="305"/>
      <c r="O168" s="306"/>
      <c r="P168" s="295">
        <f t="shared" si="3"/>
        <v>0</v>
      </c>
      <c r="Q168" s="296"/>
      <c r="R168" s="296"/>
      <c r="S168" s="296"/>
      <c r="T168" s="297"/>
      <c r="U168" s="353"/>
      <c r="V168" s="354"/>
      <c r="W168" s="354"/>
      <c r="X168" s="354"/>
      <c r="Y168" s="355"/>
      <c r="Z168" s="295"/>
      <c r="AA168" s="296"/>
      <c r="AB168" s="296"/>
      <c r="AC168" s="297"/>
      <c r="AD168" s="295"/>
      <c r="AE168" s="296"/>
      <c r="AF168" s="296"/>
      <c r="AG168" s="297"/>
      <c r="AH168" s="295"/>
      <c r="AI168" s="296"/>
      <c r="AJ168" s="296"/>
      <c r="AK168" s="297"/>
      <c r="AL168" s="301"/>
      <c r="AM168" s="302"/>
      <c r="AN168" s="302"/>
      <c r="AO168" s="303"/>
      <c r="AP168" s="301"/>
      <c r="AQ168" s="302"/>
      <c r="AR168" s="302"/>
      <c r="AS168" s="303"/>
      <c r="AT168" s="8"/>
      <c r="AU168" s="8"/>
    </row>
    <row r="169" spans="1:47" hidden="1" x14ac:dyDescent="0.2">
      <c r="A169" s="309" t="s">
        <v>338</v>
      </c>
      <c r="B169" s="310"/>
      <c r="C169" s="310"/>
      <c r="D169" s="310"/>
      <c r="E169" s="310"/>
      <c r="F169" s="310"/>
      <c r="G169" s="310"/>
      <c r="H169" s="310"/>
      <c r="I169" s="311"/>
      <c r="J169" s="301"/>
      <c r="K169" s="302"/>
      <c r="L169" s="303"/>
      <c r="M169" s="304">
        <v>830</v>
      </c>
      <c r="N169" s="305"/>
      <c r="O169" s="306"/>
      <c r="P169" s="295">
        <f t="shared" si="3"/>
        <v>0</v>
      </c>
      <c r="Q169" s="296"/>
      <c r="R169" s="296"/>
      <c r="S169" s="296"/>
      <c r="T169" s="297"/>
      <c r="U169" s="295">
        <f>U170</f>
        <v>0</v>
      </c>
      <c r="V169" s="296"/>
      <c r="W169" s="296"/>
      <c r="X169" s="296"/>
      <c r="Y169" s="297"/>
      <c r="Z169" s="295">
        <f>Z170</f>
        <v>0</v>
      </c>
      <c r="AA169" s="296"/>
      <c r="AB169" s="296"/>
      <c r="AC169" s="297"/>
      <c r="AD169" s="295">
        <f>AD170</f>
        <v>0</v>
      </c>
      <c r="AE169" s="296"/>
      <c r="AF169" s="296"/>
      <c r="AG169" s="297"/>
      <c r="AH169" s="295">
        <f>AH170</f>
        <v>0</v>
      </c>
      <c r="AI169" s="296"/>
      <c r="AJ169" s="296"/>
      <c r="AK169" s="297"/>
      <c r="AL169" s="295">
        <f>AL170</f>
        <v>0</v>
      </c>
      <c r="AM169" s="296"/>
      <c r="AN169" s="296"/>
      <c r="AO169" s="297"/>
      <c r="AP169" s="295">
        <f>AP170</f>
        <v>0</v>
      </c>
      <c r="AQ169" s="296"/>
      <c r="AR169" s="296"/>
      <c r="AS169" s="297"/>
      <c r="AT169" s="8"/>
      <c r="AU169" s="8"/>
    </row>
    <row r="170" spans="1:47" hidden="1" x14ac:dyDescent="0.2">
      <c r="A170" s="350" t="s">
        <v>339</v>
      </c>
      <c r="B170" s="351"/>
      <c r="C170" s="351"/>
      <c r="D170" s="351"/>
      <c r="E170" s="351"/>
      <c r="F170" s="351"/>
      <c r="G170" s="351"/>
      <c r="H170" s="351"/>
      <c r="I170" s="352"/>
      <c r="J170" s="331"/>
      <c r="K170" s="332"/>
      <c r="L170" s="333"/>
      <c r="M170" s="325">
        <v>831</v>
      </c>
      <c r="N170" s="326"/>
      <c r="O170" s="327"/>
      <c r="P170" s="313">
        <f t="shared" si="3"/>
        <v>0</v>
      </c>
      <c r="Q170" s="314"/>
      <c r="R170" s="314"/>
      <c r="S170" s="314"/>
      <c r="T170" s="315"/>
      <c r="U170" s="319"/>
      <c r="V170" s="320"/>
      <c r="W170" s="320"/>
      <c r="X170" s="320"/>
      <c r="Y170" s="321"/>
      <c r="Z170" s="313"/>
      <c r="AA170" s="314"/>
      <c r="AB170" s="314"/>
      <c r="AC170" s="315"/>
      <c r="AD170" s="313"/>
      <c r="AE170" s="314"/>
      <c r="AF170" s="314"/>
      <c r="AG170" s="315"/>
      <c r="AH170" s="313"/>
      <c r="AI170" s="314"/>
      <c r="AJ170" s="314"/>
      <c r="AK170" s="315"/>
      <c r="AL170" s="331"/>
      <c r="AM170" s="332"/>
      <c r="AN170" s="332"/>
      <c r="AO170" s="333"/>
      <c r="AP170" s="331"/>
      <c r="AQ170" s="332"/>
      <c r="AR170" s="332"/>
      <c r="AS170" s="333"/>
      <c r="AT170" s="8"/>
      <c r="AU170" s="8"/>
    </row>
    <row r="171" spans="1:47" ht="114" hidden="1" customHeight="1" x14ac:dyDescent="0.2">
      <c r="A171" s="347" t="s">
        <v>340</v>
      </c>
      <c r="B171" s="348"/>
      <c r="C171" s="348"/>
      <c r="D171" s="348"/>
      <c r="E171" s="348"/>
      <c r="F171" s="348"/>
      <c r="G171" s="348"/>
      <c r="H171" s="348"/>
      <c r="I171" s="349"/>
      <c r="J171" s="334"/>
      <c r="K171" s="335"/>
      <c r="L171" s="336"/>
      <c r="M171" s="328"/>
      <c r="N171" s="329"/>
      <c r="O171" s="330"/>
      <c r="P171" s="316">
        <f t="shared" si="3"/>
        <v>0</v>
      </c>
      <c r="Q171" s="317"/>
      <c r="R171" s="317"/>
      <c r="S171" s="317"/>
      <c r="T171" s="318"/>
      <c r="U171" s="322"/>
      <c r="V171" s="323"/>
      <c r="W171" s="323"/>
      <c r="X171" s="323"/>
      <c r="Y171" s="324"/>
      <c r="Z171" s="316"/>
      <c r="AA171" s="317"/>
      <c r="AB171" s="317"/>
      <c r="AC171" s="318"/>
      <c r="AD171" s="316"/>
      <c r="AE171" s="317"/>
      <c r="AF171" s="317"/>
      <c r="AG171" s="318"/>
      <c r="AH171" s="316"/>
      <c r="AI171" s="317"/>
      <c r="AJ171" s="317"/>
      <c r="AK171" s="318"/>
      <c r="AL171" s="334"/>
      <c r="AM171" s="335"/>
      <c r="AN171" s="335"/>
      <c r="AO171" s="336"/>
      <c r="AP171" s="334"/>
      <c r="AQ171" s="335"/>
      <c r="AR171" s="335"/>
      <c r="AS171" s="336"/>
      <c r="AT171" s="8"/>
      <c r="AU171" s="8"/>
    </row>
    <row r="172" spans="1:47" ht="27" hidden="1" customHeight="1" x14ac:dyDescent="0.2">
      <c r="A172" s="309" t="s">
        <v>341</v>
      </c>
      <c r="B172" s="310"/>
      <c r="C172" s="310"/>
      <c r="D172" s="310"/>
      <c r="E172" s="310"/>
      <c r="F172" s="310"/>
      <c r="G172" s="310"/>
      <c r="H172" s="310"/>
      <c r="I172" s="311"/>
      <c r="J172" s="304">
        <v>230</v>
      </c>
      <c r="K172" s="305"/>
      <c r="L172" s="306"/>
      <c r="M172" s="304">
        <v>850</v>
      </c>
      <c r="N172" s="305"/>
      <c r="O172" s="306"/>
      <c r="P172" s="295">
        <f t="shared" si="3"/>
        <v>0</v>
      </c>
      <c r="Q172" s="296"/>
      <c r="R172" s="296"/>
      <c r="S172" s="296"/>
      <c r="T172" s="297"/>
      <c r="U172" s="295">
        <f>SUM(U173:Y176)</f>
        <v>0</v>
      </c>
      <c r="V172" s="296"/>
      <c r="W172" s="296"/>
      <c r="X172" s="296"/>
      <c r="Y172" s="297"/>
      <c r="Z172" s="295">
        <f>SUM(Z173:AC176)</f>
        <v>0</v>
      </c>
      <c r="AA172" s="296"/>
      <c r="AB172" s="296"/>
      <c r="AC172" s="297"/>
      <c r="AD172" s="295">
        <f>SUM(AD173:AG176)</f>
        <v>0</v>
      </c>
      <c r="AE172" s="296"/>
      <c r="AF172" s="296"/>
      <c r="AG172" s="297"/>
      <c r="AH172" s="301">
        <f>SUM(AH173:AK176)</f>
        <v>0</v>
      </c>
      <c r="AI172" s="302"/>
      <c r="AJ172" s="302"/>
      <c r="AK172" s="303"/>
      <c r="AL172" s="301">
        <f>SUM(AL173:AO176)</f>
        <v>0</v>
      </c>
      <c r="AM172" s="302"/>
      <c r="AN172" s="302"/>
      <c r="AO172" s="303"/>
      <c r="AP172" s="301">
        <f>SUM(AP173:AS176)</f>
        <v>0</v>
      </c>
      <c r="AQ172" s="302"/>
      <c r="AR172" s="302"/>
      <c r="AS172" s="303"/>
      <c r="AT172" s="8"/>
      <c r="AU172" s="8"/>
    </row>
    <row r="173" spans="1:47" hidden="1" x14ac:dyDescent="0.2">
      <c r="A173" s="350" t="s">
        <v>339</v>
      </c>
      <c r="B173" s="351"/>
      <c r="C173" s="351"/>
      <c r="D173" s="351"/>
      <c r="E173" s="351"/>
      <c r="F173" s="351"/>
      <c r="G173" s="351"/>
      <c r="H173" s="351"/>
      <c r="I173" s="352"/>
      <c r="J173" s="331"/>
      <c r="K173" s="332"/>
      <c r="L173" s="333"/>
      <c r="M173" s="325">
        <v>851</v>
      </c>
      <c r="N173" s="326"/>
      <c r="O173" s="327"/>
      <c r="P173" s="313">
        <f t="shared" si="3"/>
        <v>0</v>
      </c>
      <c r="Q173" s="314"/>
      <c r="R173" s="314"/>
      <c r="S173" s="314"/>
      <c r="T173" s="315"/>
      <c r="U173" s="319"/>
      <c r="V173" s="320"/>
      <c r="W173" s="320"/>
      <c r="X173" s="320"/>
      <c r="Y173" s="321"/>
      <c r="Z173" s="313"/>
      <c r="AA173" s="314"/>
      <c r="AB173" s="314"/>
      <c r="AC173" s="315"/>
      <c r="AD173" s="313"/>
      <c r="AE173" s="314"/>
      <c r="AF173" s="314"/>
      <c r="AG173" s="315"/>
      <c r="AH173" s="313"/>
      <c r="AI173" s="314"/>
      <c r="AJ173" s="314"/>
      <c r="AK173" s="315"/>
      <c r="AL173" s="331"/>
      <c r="AM173" s="332"/>
      <c r="AN173" s="332"/>
      <c r="AO173" s="333"/>
      <c r="AP173" s="331"/>
      <c r="AQ173" s="332"/>
      <c r="AR173" s="332"/>
      <c r="AS173" s="333"/>
      <c r="AT173" s="8"/>
      <c r="AU173" s="8"/>
    </row>
    <row r="174" spans="1:47" ht="25.5" hidden="1" customHeight="1" x14ac:dyDescent="0.2">
      <c r="A174" s="347" t="s">
        <v>342</v>
      </c>
      <c r="B174" s="348"/>
      <c r="C174" s="348"/>
      <c r="D174" s="348"/>
      <c r="E174" s="348"/>
      <c r="F174" s="348"/>
      <c r="G174" s="348"/>
      <c r="H174" s="348"/>
      <c r="I174" s="349"/>
      <c r="J174" s="334"/>
      <c r="K174" s="335"/>
      <c r="L174" s="336"/>
      <c r="M174" s="328"/>
      <c r="N174" s="329"/>
      <c r="O174" s="330"/>
      <c r="P174" s="316">
        <f t="shared" si="3"/>
        <v>0</v>
      </c>
      <c r="Q174" s="317"/>
      <c r="R174" s="317"/>
      <c r="S174" s="317"/>
      <c r="T174" s="318"/>
      <c r="U174" s="322"/>
      <c r="V174" s="323"/>
      <c r="W174" s="323"/>
      <c r="X174" s="323"/>
      <c r="Y174" s="324"/>
      <c r="Z174" s="316"/>
      <c r="AA174" s="317"/>
      <c r="AB174" s="317"/>
      <c r="AC174" s="318"/>
      <c r="AD174" s="316"/>
      <c r="AE174" s="317"/>
      <c r="AF174" s="317"/>
      <c r="AG174" s="318"/>
      <c r="AH174" s="316"/>
      <c r="AI174" s="317"/>
      <c r="AJ174" s="317"/>
      <c r="AK174" s="318"/>
      <c r="AL174" s="334"/>
      <c r="AM174" s="335"/>
      <c r="AN174" s="335"/>
      <c r="AO174" s="336"/>
      <c r="AP174" s="334"/>
      <c r="AQ174" s="335"/>
      <c r="AR174" s="335"/>
      <c r="AS174" s="336"/>
      <c r="AT174" s="8"/>
      <c r="AU174" s="8"/>
    </row>
    <row r="175" spans="1:47" hidden="1" x14ac:dyDescent="0.2">
      <c r="A175" s="309" t="s">
        <v>343</v>
      </c>
      <c r="B175" s="310"/>
      <c r="C175" s="310"/>
      <c r="D175" s="310"/>
      <c r="E175" s="310"/>
      <c r="F175" s="310"/>
      <c r="G175" s="310"/>
      <c r="H175" s="310"/>
      <c r="I175" s="311"/>
      <c r="J175" s="301"/>
      <c r="K175" s="302"/>
      <c r="L175" s="303"/>
      <c r="M175" s="304">
        <v>852</v>
      </c>
      <c r="N175" s="305"/>
      <c r="O175" s="306"/>
      <c r="P175" s="295">
        <f t="shared" si="3"/>
        <v>0</v>
      </c>
      <c r="Q175" s="296"/>
      <c r="R175" s="296"/>
      <c r="S175" s="296"/>
      <c r="T175" s="297"/>
      <c r="U175" s="353"/>
      <c r="V175" s="354"/>
      <c r="W175" s="354"/>
      <c r="X175" s="354"/>
      <c r="Y175" s="355"/>
      <c r="Z175" s="295"/>
      <c r="AA175" s="296"/>
      <c r="AB175" s="296"/>
      <c r="AC175" s="297"/>
      <c r="AD175" s="295"/>
      <c r="AE175" s="296"/>
      <c r="AF175" s="296"/>
      <c r="AG175" s="297"/>
      <c r="AH175" s="295"/>
      <c r="AI175" s="296"/>
      <c r="AJ175" s="296"/>
      <c r="AK175" s="297"/>
      <c r="AL175" s="301"/>
      <c r="AM175" s="302"/>
      <c r="AN175" s="302"/>
      <c r="AO175" s="303"/>
      <c r="AP175" s="301"/>
      <c r="AQ175" s="302"/>
      <c r="AR175" s="302"/>
      <c r="AS175" s="303"/>
      <c r="AT175" s="8"/>
      <c r="AU175" s="8"/>
    </row>
    <row r="176" spans="1:47" ht="12.75" hidden="1" customHeight="1" x14ac:dyDescent="0.2">
      <c r="A176" s="309" t="s">
        <v>344</v>
      </c>
      <c r="B176" s="310"/>
      <c r="C176" s="310"/>
      <c r="D176" s="310"/>
      <c r="E176" s="310"/>
      <c r="F176" s="310"/>
      <c r="G176" s="310"/>
      <c r="H176" s="310"/>
      <c r="I176" s="311"/>
      <c r="J176" s="301"/>
      <c r="K176" s="302"/>
      <c r="L176" s="303"/>
      <c r="M176" s="304">
        <v>853</v>
      </c>
      <c r="N176" s="305"/>
      <c r="O176" s="306"/>
      <c r="P176" s="295">
        <f t="shared" si="3"/>
        <v>0</v>
      </c>
      <c r="Q176" s="296"/>
      <c r="R176" s="296"/>
      <c r="S176" s="296"/>
      <c r="T176" s="297"/>
      <c r="U176" s="353"/>
      <c r="V176" s="354"/>
      <c r="W176" s="354"/>
      <c r="X176" s="354"/>
      <c r="Y176" s="355"/>
      <c r="Z176" s="295"/>
      <c r="AA176" s="296"/>
      <c r="AB176" s="296"/>
      <c r="AC176" s="297"/>
      <c r="AD176" s="295"/>
      <c r="AE176" s="296"/>
      <c r="AF176" s="296"/>
      <c r="AG176" s="297"/>
      <c r="AH176" s="295"/>
      <c r="AI176" s="296"/>
      <c r="AJ176" s="296"/>
      <c r="AK176" s="297"/>
      <c r="AL176" s="301"/>
      <c r="AM176" s="302"/>
      <c r="AN176" s="302"/>
      <c r="AO176" s="303"/>
      <c r="AP176" s="301"/>
      <c r="AQ176" s="302"/>
      <c r="AR176" s="302"/>
      <c r="AS176" s="303"/>
      <c r="AT176" s="8"/>
      <c r="AU176" s="8"/>
    </row>
    <row r="177" spans="1:47" ht="25.5" hidden="1" customHeight="1" x14ac:dyDescent="0.2">
      <c r="A177" s="309" t="s">
        <v>345</v>
      </c>
      <c r="B177" s="310"/>
      <c r="C177" s="310"/>
      <c r="D177" s="310"/>
      <c r="E177" s="310"/>
      <c r="F177" s="310"/>
      <c r="G177" s="310"/>
      <c r="H177" s="310"/>
      <c r="I177" s="311"/>
      <c r="J177" s="304">
        <v>260</v>
      </c>
      <c r="K177" s="305"/>
      <c r="L177" s="306"/>
      <c r="M177" s="301" t="s">
        <v>49</v>
      </c>
      <c r="N177" s="302"/>
      <c r="O177" s="303"/>
      <c r="P177" s="295">
        <f t="shared" si="3"/>
        <v>0</v>
      </c>
      <c r="Q177" s="296"/>
      <c r="R177" s="296"/>
      <c r="S177" s="296"/>
      <c r="T177" s="297"/>
      <c r="U177" s="295">
        <f>U178</f>
        <v>0</v>
      </c>
      <c r="V177" s="296"/>
      <c r="W177" s="296"/>
      <c r="X177" s="296"/>
      <c r="Y177" s="297"/>
      <c r="Z177" s="295">
        <f>Z178</f>
        <v>0</v>
      </c>
      <c r="AA177" s="296"/>
      <c r="AB177" s="296"/>
      <c r="AC177" s="297"/>
      <c r="AD177" s="295">
        <f>AD178</f>
        <v>0</v>
      </c>
      <c r="AE177" s="296"/>
      <c r="AF177" s="296"/>
      <c r="AG177" s="297"/>
      <c r="AH177" s="301">
        <f>AH178</f>
        <v>0</v>
      </c>
      <c r="AI177" s="302"/>
      <c r="AJ177" s="302"/>
      <c r="AK177" s="303"/>
      <c r="AL177" s="301">
        <f>AL178</f>
        <v>0</v>
      </c>
      <c r="AM177" s="302"/>
      <c r="AN177" s="302"/>
      <c r="AO177" s="303"/>
      <c r="AP177" s="301">
        <f>AP178</f>
        <v>0</v>
      </c>
      <c r="AQ177" s="302"/>
      <c r="AR177" s="302"/>
      <c r="AS177" s="303"/>
      <c r="AT177" s="8"/>
      <c r="AU177" s="8"/>
    </row>
    <row r="178" spans="1:47" hidden="1" x14ac:dyDescent="0.2">
      <c r="A178" s="350" t="s">
        <v>339</v>
      </c>
      <c r="B178" s="351"/>
      <c r="C178" s="351"/>
      <c r="D178" s="351"/>
      <c r="E178" s="351"/>
      <c r="F178" s="351"/>
      <c r="G178" s="351"/>
      <c r="H178" s="351"/>
      <c r="I178" s="352"/>
      <c r="J178" s="331"/>
      <c r="K178" s="332"/>
      <c r="L178" s="333"/>
      <c r="M178" s="325">
        <v>244</v>
      </c>
      <c r="N178" s="326"/>
      <c r="O178" s="327"/>
      <c r="P178" s="313">
        <f t="shared" si="3"/>
        <v>0</v>
      </c>
      <c r="Q178" s="314"/>
      <c r="R178" s="314"/>
      <c r="S178" s="314"/>
      <c r="T178" s="315"/>
      <c r="U178" s="319"/>
      <c r="V178" s="320"/>
      <c r="W178" s="320"/>
      <c r="X178" s="320"/>
      <c r="Y178" s="321"/>
      <c r="Z178" s="313"/>
      <c r="AA178" s="314"/>
      <c r="AB178" s="314"/>
      <c r="AC178" s="315"/>
      <c r="AD178" s="313"/>
      <c r="AE178" s="314"/>
      <c r="AF178" s="314"/>
      <c r="AG178" s="315"/>
      <c r="AH178" s="313"/>
      <c r="AI178" s="314"/>
      <c r="AJ178" s="314"/>
      <c r="AK178" s="315"/>
      <c r="AL178" s="331"/>
      <c r="AM178" s="332"/>
      <c r="AN178" s="332"/>
      <c r="AO178" s="333"/>
      <c r="AP178" s="331"/>
      <c r="AQ178" s="332"/>
      <c r="AR178" s="332"/>
      <c r="AS178" s="333"/>
      <c r="AT178" s="8"/>
      <c r="AU178" s="8"/>
    </row>
    <row r="179" spans="1:47" ht="38.25" hidden="1" customHeight="1" x14ac:dyDescent="0.2">
      <c r="A179" s="347" t="s">
        <v>346</v>
      </c>
      <c r="B179" s="348"/>
      <c r="C179" s="348"/>
      <c r="D179" s="348"/>
      <c r="E179" s="348"/>
      <c r="F179" s="348"/>
      <c r="G179" s="348"/>
      <c r="H179" s="348"/>
      <c r="I179" s="349"/>
      <c r="J179" s="334"/>
      <c r="K179" s="335"/>
      <c r="L179" s="336"/>
      <c r="M179" s="328"/>
      <c r="N179" s="329"/>
      <c r="O179" s="330"/>
      <c r="P179" s="316">
        <f t="shared" si="3"/>
        <v>0</v>
      </c>
      <c r="Q179" s="317"/>
      <c r="R179" s="317"/>
      <c r="S179" s="317"/>
      <c r="T179" s="318"/>
      <c r="U179" s="322"/>
      <c r="V179" s="323"/>
      <c r="W179" s="323"/>
      <c r="X179" s="323"/>
      <c r="Y179" s="324"/>
      <c r="Z179" s="316"/>
      <c r="AA179" s="317"/>
      <c r="AB179" s="317"/>
      <c r="AC179" s="318"/>
      <c r="AD179" s="316"/>
      <c r="AE179" s="317"/>
      <c r="AF179" s="317"/>
      <c r="AG179" s="318"/>
      <c r="AH179" s="316"/>
      <c r="AI179" s="317"/>
      <c r="AJ179" s="317"/>
      <c r="AK179" s="318"/>
      <c r="AL179" s="334"/>
      <c r="AM179" s="335"/>
      <c r="AN179" s="335"/>
      <c r="AO179" s="336"/>
      <c r="AP179" s="334"/>
      <c r="AQ179" s="335"/>
      <c r="AR179" s="335"/>
      <c r="AS179" s="336"/>
      <c r="AT179" s="8"/>
      <c r="AU179" s="8"/>
    </row>
    <row r="180" spans="1:47" s="10" customFormat="1" hidden="1" x14ac:dyDescent="0.2">
      <c r="A180" s="343" t="s">
        <v>51</v>
      </c>
      <c r="B180" s="344"/>
      <c r="C180" s="344"/>
      <c r="D180" s="344"/>
      <c r="E180" s="344"/>
      <c r="F180" s="344"/>
      <c r="G180" s="344"/>
      <c r="H180" s="344"/>
      <c r="I180" s="345"/>
      <c r="J180" s="304">
        <v>500</v>
      </c>
      <c r="K180" s="305"/>
      <c r="L180" s="306"/>
      <c r="M180" s="301" t="s">
        <v>49</v>
      </c>
      <c r="N180" s="302"/>
      <c r="O180" s="303"/>
      <c r="P180" s="295">
        <f t="shared" si="3"/>
        <v>0</v>
      </c>
      <c r="Q180" s="296"/>
      <c r="R180" s="296"/>
      <c r="S180" s="296"/>
      <c r="T180" s="297"/>
      <c r="U180" s="427">
        <f>U132</f>
        <v>0</v>
      </c>
      <c r="V180" s="354"/>
      <c r="W180" s="354"/>
      <c r="X180" s="354"/>
      <c r="Y180" s="355"/>
      <c r="Z180" s="295">
        <f>Z132</f>
        <v>0</v>
      </c>
      <c r="AA180" s="296"/>
      <c r="AB180" s="296"/>
      <c r="AC180" s="297"/>
      <c r="AD180" s="295">
        <f>AD132</f>
        <v>0</v>
      </c>
      <c r="AE180" s="296"/>
      <c r="AF180" s="296"/>
      <c r="AG180" s="297"/>
      <c r="AH180" s="295">
        <f>AH132</f>
        <v>0</v>
      </c>
      <c r="AI180" s="296"/>
      <c r="AJ180" s="296"/>
      <c r="AK180" s="297"/>
      <c r="AL180" s="301">
        <f>AL132</f>
        <v>0</v>
      </c>
      <c r="AM180" s="302"/>
      <c r="AN180" s="302"/>
      <c r="AO180" s="303"/>
      <c r="AP180" s="301">
        <f>AP132</f>
        <v>0</v>
      </c>
      <c r="AQ180" s="302"/>
      <c r="AR180" s="302"/>
      <c r="AS180" s="303"/>
      <c r="AT180" s="9"/>
      <c r="AU180" s="9"/>
    </row>
    <row r="181" spans="1:47" hidden="1" x14ac:dyDescent="0.2">
      <c r="A181" s="343" t="s">
        <v>52</v>
      </c>
      <c r="B181" s="344"/>
      <c r="C181" s="344"/>
      <c r="D181" s="344"/>
      <c r="E181" s="344"/>
      <c r="F181" s="344"/>
      <c r="G181" s="344"/>
      <c r="H181" s="344"/>
      <c r="I181" s="345"/>
      <c r="J181" s="304">
        <v>600</v>
      </c>
      <c r="K181" s="305"/>
      <c r="L181" s="306"/>
      <c r="M181" s="301" t="s">
        <v>49</v>
      </c>
      <c r="N181" s="302"/>
      <c r="O181" s="303"/>
      <c r="P181" s="295">
        <f>SUM(U181:AS181)</f>
        <v>0</v>
      </c>
      <c r="Q181" s="296"/>
      <c r="R181" s="296"/>
      <c r="S181" s="296"/>
      <c r="T181" s="297"/>
      <c r="U181" s="295">
        <f>U180+U139-U154</f>
        <v>0</v>
      </c>
      <c r="V181" s="296"/>
      <c r="W181" s="296"/>
      <c r="X181" s="296"/>
      <c r="Y181" s="297"/>
      <c r="Z181" s="295">
        <f>Z180+Z139-Z154</f>
        <v>0</v>
      </c>
      <c r="AA181" s="296"/>
      <c r="AB181" s="296"/>
      <c r="AC181" s="297"/>
      <c r="AD181" s="295">
        <f>AD180+AD139-AD154</f>
        <v>0</v>
      </c>
      <c r="AE181" s="296"/>
      <c r="AF181" s="296"/>
      <c r="AG181" s="297"/>
      <c r="AH181" s="301">
        <f>AH180+AH139-AH154</f>
        <v>0</v>
      </c>
      <c r="AI181" s="302"/>
      <c r="AJ181" s="302"/>
      <c r="AK181" s="303"/>
      <c r="AL181" s="301">
        <f>AL180+AL139-AL154</f>
        <v>0</v>
      </c>
      <c r="AM181" s="302"/>
      <c r="AN181" s="302"/>
      <c r="AO181" s="303"/>
      <c r="AP181" s="301">
        <f>AP180+AP139-AP154</f>
        <v>0</v>
      </c>
      <c r="AQ181" s="302"/>
      <c r="AR181" s="302"/>
      <c r="AS181" s="303"/>
      <c r="AT181" s="8"/>
      <c r="AU181" s="8"/>
    </row>
    <row r="182" spans="1:47" ht="12.75" hidden="1" customHeight="1" x14ac:dyDescent="0.2">
      <c r="A182" s="392" t="s">
        <v>23</v>
      </c>
      <c r="B182" s="392"/>
      <c r="C182" s="392"/>
      <c r="D182" s="392"/>
      <c r="E182" s="392"/>
      <c r="F182" s="392"/>
      <c r="G182" s="392"/>
      <c r="H182" s="392"/>
      <c r="I182" s="392"/>
      <c r="J182" s="359" t="s">
        <v>40</v>
      </c>
      <c r="K182" s="359"/>
      <c r="L182" s="359"/>
      <c r="M182" s="359" t="s">
        <v>41</v>
      </c>
      <c r="N182" s="359"/>
      <c r="O182" s="359"/>
      <c r="P182" s="358" t="s">
        <v>79</v>
      </c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  <c r="AA182" s="358"/>
      <c r="AB182" s="358"/>
      <c r="AC182" s="358"/>
      <c r="AD182" s="358"/>
      <c r="AE182" s="358"/>
      <c r="AF182" s="358"/>
      <c r="AG182" s="358"/>
      <c r="AH182" s="358"/>
      <c r="AI182" s="358"/>
      <c r="AJ182" s="358"/>
      <c r="AK182" s="358"/>
      <c r="AL182" s="358"/>
      <c r="AM182" s="358"/>
      <c r="AN182" s="358"/>
      <c r="AO182" s="358"/>
      <c r="AP182" s="358"/>
      <c r="AQ182" s="358"/>
      <c r="AR182" s="358"/>
      <c r="AS182" s="358"/>
    </row>
    <row r="183" spans="1:47" ht="12.75" hidden="1" customHeight="1" x14ac:dyDescent="0.2">
      <c r="A183" s="392"/>
      <c r="B183" s="392"/>
      <c r="C183" s="392"/>
      <c r="D183" s="392"/>
      <c r="E183" s="392"/>
      <c r="F183" s="392"/>
      <c r="G183" s="392"/>
      <c r="H183" s="392"/>
      <c r="I183" s="392"/>
      <c r="J183" s="359"/>
      <c r="K183" s="359"/>
      <c r="L183" s="359"/>
      <c r="M183" s="359"/>
      <c r="N183" s="359"/>
      <c r="O183" s="359"/>
      <c r="P183" s="358" t="s">
        <v>42</v>
      </c>
      <c r="Q183" s="358"/>
      <c r="R183" s="358"/>
      <c r="S183" s="358"/>
      <c r="T183" s="358"/>
      <c r="U183" s="358" t="s">
        <v>28</v>
      </c>
      <c r="V183" s="358"/>
      <c r="W183" s="358"/>
      <c r="X183" s="358"/>
      <c r="Y183" s="358"/>
      <c r="Z183" s="358"/>
      <c r="AA183" s="358"/>
      <c r="AB183" s="358"/>
      <c r="AC183" s="358"/>
      <c r="AD183" s="358"/>
      <c r="AE183" s="358"/>
      <c r="AF183" s="358"/>
      <c r="AG183" s="358"/>
      <c r="AH183" s="358"/>
      <c r="AI183" s="358"/>
      <c r="AJ183" s="358"/>
      <c r="AK183" s="358"/>
      <c r="AL183" s="358"/>
      <c r="AM183" s="358"/>
      <c r="AN183" s="358"/>
      <c r="AO183" s="358"/>
      <c r="AP183" s="358"/>
      <c r="AQ183" s="358"/>
      <c r="AR183" s="358"/>
      <c r="AS183" s="358"/>
    </row>
    <row r="184" spans="1:47" ht="79.5" hidden="1" customHeight="1" x14ac:dyDescent="0.2">
      <c r="A184" s="392"/>
      <c r="B184" s="392"/>
      <c r="C184" s="392"/>
      <c r="D184" s="392"/>
      <c r="E184" s="392"/>
      <c r="F184" s="392"/>
      <c r="G184" s="392"/>
      <c r="H184" s="392"/>
      <c r="I184" s="392"/>
      <c r="J184" s="359"/>
      <c r="K184" s="359"/>
      <c r="L184" s="359"/>
      <c r="M184" s="359"/>
      <c r="N184" s="359"/>
      <c r="O184" s="359"/>
      <c r="P184" s="358"/>
      <c r="Q184" s="358"/>
      <c r="R184" s="358"/>
      <c r="S184" s="358"/>
      <c r="T184" s="358"/>
      <c r="U184" s="359" t="s">
        <v>348</v>
      </c>
      <c r="V184" s="359"/>
      <c r="W184" s="359"/>
      <c r="X184" s="359"/>
      <c r="Y184" s="359"/>
      <c r="Z184" s="359" t="s">
        <v>43</v>
      </c>
      <c r="AA184" s="359"/>
      <c r="AB184" s="359"/>
      <c r="AC184" s="359"/>
      <c r="AD184" s="359" t="s">
        <v>44</v>
      </c>
      <c r="AE184" s="359"/>
      <c r="AF184" s="359"/>
      <c r="AG184" s="359"/>
      <c r="AH184" s="359" t="s">
        <v>45</v>
      </c>
      <c r="AI184" s="359"/>
      <c r="AJ184" s="359"/>
      <c r="AK184" s="359"/>
      <c r="AL184" s="359" t="s">
        <v>46</v>
      </c>
      <c r="AM184" s="359"/>
      <c r="AN184" s="359"/>
      <c r="AO184" s="359"/>
      <c r="AP184" s="359"/>
      <c r="AQ184" s="359"/>
      <c r="AR184" s="359"/>
      <c r="AS184" s="359"/>
    </row>
    <row r="185" spans="1:47" ht="32.25" hidden="1" customHeight="1" x14ac:dyDescent="0.2">
      <c r="A185" s="392"/>
      <c r="B185" s="392"/>
      <c r="C185" s="392"/>
      <c r="D185" s="392"/>
      <c r="E185" s="392"/>
      <c r="F185" s="392"/>
      <c r="G185" s="392"/>
      <c r="H185" s="392"/>
      <c r="I185" s="392"/>
      <c r="J185" s="359"/>
      <c r="K185" s="359"/>
      <c r="L185" s="359"/>
      <c r="M185" s="359"/>
      <c r="N185" s="359"/>
      <c r="O185" s="359"/>
      <c r="P185" s="358"/>
      <c r="Q185" s="358"/>
      <c r="R185" s="358"/>
      <c r="S185" s="358"/>
      <c r="T185" s="358"/>
      <c r="U185" s="359"/>
      <c r="V185" s="359"/>
      <c r="W185" s="359"/>
      <c r="X185" s="359"/>
      <c r="Y185" s="359"/>
      <c r="Z185" s="359"/>
      <c r="AA185" s="359"/>
      <c r="AB185" s="359"/>
      <c r="AC185" s="359"/>
      <c r="AD185" s="359"/>
      <c r="AE185" s="359"/>
      <c r="AF185" s="359"/>
      <c r="AG185" s="359"/>
      <c r="AH185" s="359"/>
      <c r="AI185" s="359"/>
      <c r="AJ185" s="359"/>
      <c r="AK185" s="359"/>
      <c r="AL185" s="359" t="s">
        <v>42</v>
      </c>
      <c r="AM185" s="359"/>
      <c r="AN185" s="359"/>
      <c r="AO185" s="359"/>
      <c r="AP185" s="359" t="s">
        <v>47</v>
      </c>
      <c r="AQ185" s="359"/>
      <c r="AR185" s="359"/>
      <c r="AS185" s="359"/>
    </row>
    <row r="186" spans="1:47" ht="16.149999999999999" hidden="1" customHeight="1" x14ac:dyDescent="0.2">
      <c r="A186" s="393">
        <v>1</v>
      </c>
      <c r="B186" s="360"/>
      <c r="C186" s="360"/>
      <c r="D186" s="360"/>
      <c r="E186" s="360"/>
      <c r="F186" s="360"/>
      <c r="G186" s="360"/>
      <c r="H186" s="360"/>
      <c r="I186" s="361"/>
      <c r="J186" s="393">
        <v>2</v>
      </c>
      <c r="K186" s="360"/>
      <c r="L186" s="360"/>
      <c r="M186" s="360">
        <v>3</v>
      </c>
      <c r="N186" s="360"/>
      <c r="O186" s="360"/>
      <c r="P186" s="360">
        <v>4</v>
      </c>
      <c r="Q186" s="360"/>
      <c r="R186" s="360"/>
      <c r="S186" s="360"/>
      <c r="T186" s="360"/>
      <c r="U186" s="360">
        <v>5</v>
      </c>
      <c r="V186" s="360"/>
      <c r="W186" s="360"/>
      <c r="X186" s="360"/>
      <c r="Y186" s="361"/>
      <c r="Z186" s="393">
        <v>6</v>
      </c>
      <c r="AA186" s="360"/>
      <c r="AB186" s="360"/>
      <c r="AC186" s="361"/>
      <c r="AD186" s="393">
        <v>7</v>
      </c>
      <c r="AE186" s="360"/>
      <c r="AF186" s="360"/>
      <c r="AG186" s="361"/>
      <c r="AH186" s="393">
        <v>8</v>
      </c>
      <c r="AI186" s="360"/>
      <c r="AJ186" s="360"/>
      <c r="AK186" s="361"/>
      <c r="AL186" s="393">
        <v>9</v>
      </c>
      <c r="AM186" s="360"/>
      <c r="AN186" s="360"/>
      <c r="AO186" s="361"/>
      <c r="AP186" s="393">
        <v>10</v>
      </c>
      <c r="AQ186" s="360"/>
      <c r="AR186" s="360"/>
      <c r="AS186" s="361"/>
    </row>
    <row r="187" spans="1:47" s="2" customFormat="1" ht="16.149999999999999" hidden="1" customHeight="1" x14ac:dyDescent="0.2">
      <c r="A187" s="340">
        <v>2019</v>
      </c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341"/>
      <c r="T187" s="341"/>
      <c r="U187" s="341"/>
      <c r="V187" s="341"/>
      <c r="W187" s="341"/>
      <c r="X187" s="341"/>
      <c r="Y187" s="341"/>
      <c r="Z187" s="341"/>
      <c r="AA187" s="341"/>
      <c r="AB187" s="341"/>
      <c r="AC187" s="341"/>
      <c r="AD187" s="341"/>
      <c r="AE187" s="341"/>
      <c r="AF187" s="341"/>
      <c r="AG187" s="341"/>
      <c r="AH187" s="341"/>
      <c r="AI187" s="341"/>
      <c r="AJ187" s="341"/>
      <c r="AK187" s="341"/>
      <c r="AL187" s="341"/>
      <c r="AM187" s="341"/>
      <c r="AN187" s="341"/>
      <c r="AO187" s="341"/>
      <c r="AP187" s="341"/>
      <c r="AQ187" s="341"/>
      <c r="AR187" s="341"/>
      <c r="AS187" s="342"/>
    </row>
    <row r="188" spans="1:47" hidden="1" x14ac:dyDescent="0.2">
      <c r="A188" s="343" t="s">
        <v>48</v>
      </c>
      <c r="B188" s="344"/>
      <c r="C188" s="344"/>
      <c r="D188" s="344"/>
      <c r="E188" s="344"/>
      <c r="F188" s="344"/>
      <c r="G188" s="344"/>
      <c r="H188" s="344"/>
      <c r="I188" s="345"/>
      <c r="J188" s="294">
        <v>100</v>
      </c>
      <c r="K188" s="294"/>
      <c r="L188" s="294"/>
      <c r="M188" s="346" t="s">
        <v>49</v>
      </c>
      <c r="N188" s="346"/>
      <c r="O188" s="346"/>
      <c r="P188" s="312">
        <f>P189+P191+P195+P196+P197+P198+P199</f>
        <v>0</v>
      </c>
      <c r="Q188" s="312"/>
      <c r="R188" s="312"/>
      <c r="S188" s="312"/>
      <c r="T188" s="312"/>
      <c r="U188" s="312">
        <f>U191</f>
        <v>0</v>
      </c>
      <c r="V188" s="312"/>
      <c r="W188" s="312"/>
      <c r="X188" s="312"/>
      <c r="Y188" s="312"/>
      <c r="Z188" s="312">
        <f>Z197</f>
        <v>0</v>
      </c>
      <c r="AA188" s="312"/>
      <c r="AB188" s="312"/>
      <c r="AC188" s="312"/>
      <c r="AD188" s="312">
        <f>AD197</f>
        <v>0</v>
      </c>
      <c r="AE188" s="312"/>
      <c r="AF188" s="312"/>
      <c r="AG188" s="312"/>
      <c r="AH188" s="288">
        <f>AH191</f>
        <v>0</v>
      </c>
      <c r="AI188" s="288"/>
      <c r="AJ188" s="288"/>
      <c r="AK188" s="288"/>
      <c r="AL188" s="288">
        <f>AL191+AL195+AL196+AL198</f>
        <v>0</v>
      </c>
      <c r="AM188" s="288"/>
      <c r="AN188" s="288"/>
      <c r="AO188" s="288"/>
      <c r="AP188" s="288">
        <f>AP191+AP198</f>
        <v>0</v>
      </c>
      <c r="AQ188" s="288"/>
      <c r="AR188" s="288"/>
      <c r="AS188" s="288"/>
      <c r="AT188" s="8"/>
      <c r="AU188" s="8"/>
    </row>
    <row r="189" spans="1:47" hidden="1" x14ac:dyDescent="0.2">
      <c r="A189" s="350" t="s">
        <v>310</v>
      </c>
      <c r="B189" s="351"/>
      <c r="C189" s="351"/>
      <c r="D189" s="351"/>
      <c r="E189" s="351"/>
      <c r="F189" s="351"/>
      <c r="G189" s="351"/>
      <c r="H189" s="351"/>
      <c r="I189" s="352"/>
      <c r="J189" s="294">
        <v>110</v>
      </c>
      <c r="K189" s="294"/>
      <c r="L189" s="294"/>
      <c r="M189" s="294">
        <v>120</v>
      </c>
      <c r="N189" s="294"/>
      <c r="O189" s="294"/>
      <c r="P189" s="312">
        <f>AL189</f>
        <v>0</v>
      </c>
      <c r="Q189" s="312"/>
      <c r="R189" s="312"/>
      <c r="S189" s="312"/>
      <c r="T189" s="312"/>
      <c r="U189" s="312" t="s">
        <v>49</v>
      </c>
      <c r="V189" s="312"/>
      <c r="W189" s="312"/>
      <c r="X189" s="312"/>
      <c r="Y189" s="312"/>
      <c r="Z189" s="312" t="s">
        <v>49</v>
      </c>
      <c r="AA189" s="312"/>
      <c r="AB189" s="312"/>
      <c r="AC189" s="312"/>
      <c r="AD189" s="312" t="s">
        <v>49</v>
      </c>
      <c r="AE189" s="312"/>
      <c r="AF189" s="312"/>
      <c r="AG189" s="312"/>
      <c r="AH189" s="288" t="s">
        <v>49</v>
      </c>
      <c r="AI189" s="288"/>
      <c r="AJ189" s="288"/>
      <c r="AK189" s="288"/>
      <c r="AL189" s="288"/>
      <c r="AM189" s="288"/>
      <c r="AN189" s="288"/>
      <c r="AO189" s="288"/>
      <c r="AP189" s="288" t="s">
        <v>49</v>
      </c>
      <c r="AQ189" s="288"/>
      <c r="AR189" s="288"/>
      <c r="AS189" s="288"/>
      <c r="AT189" s="8"/>
      <c r="AU189" s="8"/>
    </row>
    <row r="190" spans="1:47" ht="12.75" hidden="1" customHeight="1" x14ac:dyDescent="0.2">
      <c r="A190" s="347" t="s">
        <v>311</v>
      </c>
      <c r="B190" s="348"/>
      <c r="C190" s="348"/>
      <c r="D190" s="348"/>
      <c r="E190" s="348"/>
      <c r="F190" s="348"/>
      <c r="G190" s="348"/>
      <c r="H190" s="348"/>
      <c r="I190" s="349"/>
      <c r="J190" s="294"/>
      <c r="K190" s="294"/>
      <c r="L190" s="294"/>
      <c r="M190" s="294"/>
      <c r="N190" s="294"/>
      <c r="O190" s="294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  <c r="AT190" s="8"/>
      <c r="AU190" s="8"/>
    </row>
    <row r="191" spans="1:47" ht="12.75" hidden="1" customHeight="1" x14ac:dyDescent="0.2">
      <c r="A191" s="309" t="s">
        <v>312</v>
      </c>
      <c r="B191" s="310"/>
      <c r="C191" s="310"/>
      <c r="D191" s="310"/>
      <c r="E191" s="310"/>
      <c r="F191" s="310"/>
      <c r="G191" s="310"/>
      <c r="H191" s="310"/>
      <c r="I191" s="311"/>
      <c r="J191" s="294">
        <v>120</v>
      </c>
      <c r="K191" s="294"/>
      <c r="L191" s="294"/>
      <c r="M191" s="294">
        <v>130</v>
      </c>
      <c r="N191" s="294"/>
      <c r="O191" s="294"/>
      <c r="P191" s="312">
        <f>P192+P194</f>
        <v>0</v>
      </c>
      <c r="Q191" s="312"/>
      <c r="R191" s="312"/>
      <c r="S191" s="312"/>
      <c r="T191" s="312"/>
      <c r="U191" s="312">
        <f>U192+U194</f>
        <v>0</v>
      </c>
      <c r="V191" s="312"/>
      <c r="W191" s="312"/>
      <c r="X191" s="312"/>
      <c r="Y191" s="312"/>
      <c r="Z191" s="312" t="s">
        <v>49</v>
      </c>
      <c r="AA191" s="312"/>
      <c r="AB191" s="312"/>
      <c r="AC191" s="312"/>
      <c r="AD191" s="312" t="s">
        <v>49</v>
      </c>
      <c r="AE191" s="312"/>
      <c r="AF191" s="312"/>
      <c r="AG191" s="312"/>
      <c r="AH191" s="288">
        <f>AH192+AH194</f>
        <v>0</v>
      </c>
      <c r="AI191" s="288"/>
      <c r="AJ191" s="288"/>
      <c r="AK191" s="288"/>
      <c r="AL191" s="288">
        <f>AL192+AL194</f>
        <v>0</v>
      </c>
      <c r="AM191" s="288"/>
      <c r="AN191" s="288"/>
      <c r="AO191" s="288"/>
      <c r="AP191" s="288">
        <f t="shared" ref="AP191" si="4">AP192+AP194</f>
        <v>0</v>
      </c>
      <c r="AQ191" s="288"/>
      <c r="AR191" s="288"/>
      <c r="AS191" s="288"/>
      <c r="AT191" s="8"/>
      <c r="AU191" s="8"/>
    </row>
    <row r="192" spans="1:47" hidden="1" x14ac:dyDescent="0.2">
      <c r="A192" s="350" t="s">
        <v>313</v>
      </c>
      <c r="B192" s="351"/>
      <c r="C192" s="351"/>
      <c r="D192" s="351"/>
      <c r="E192" s="351"/>
      <c r="F192" s="351"/>
      <c r="G192" s="351"/>
      <c r="H192" s="351"/>
      <c r="I192" s="352"/>
      <c r="J192" s="288"/>
      <c r="K192" s="288"/>
      <c r="L192" s="288"/>
      <c r="M192" s="294">
        <v>130</v>
      </c>
      <c r="N192" s="294"/>
      <c r="O192" s="294"/>
      <c r="P192" s="312">
        <f>U192+AH192+AL192+AP192</f>
        <v>0</v>
      </c>
      <c r="Q192" s="312"/>
      <c r="R192" s="312"/>
      <c r="S192" s="312"/>
      <c r="T192" s="312"/>
      <c r="U192" s="312"/>
      <c r="V192" s="312"/>
      <c r="W192" s="312"/>
      <c r="X192" s="312"/>
      <c r="Y192" s="312"/>
      <c r="Z192" s="312" t="s">
        <v>49</v>
      </c>
      <c r="AA192" s="312"/>
      <c r="AB192" s="312"/>
      <c r="AC192" s="312"/>
      <c r="AD192" s="312" t="s">
        <v>49</v>
      </c>
      <c r="AE192" s="312"/>
      <c r="AF192" s="312"/>
      <c r="AG192" s="312"/>
      <c r="AH192" s="312"/>
      <c r="AI192" s="312"/>
      <c r="AJ192" s="312"/>
      <c r="AK192" s="312"/>
      <c r="AL192" s="288"/>
      <c r="AM192" s="288"/>
      <c r="AN192" s="288"/>
      <c r="AO192" s="288"/>
      <c r="AP192" s="288"/>
      <c r="AQ192" s="288"/>
      <c r="AR192" s="288"/>
      <c r="AS192" s="288"/>
      <c r="AT192" s="8"/>
      <c r="AU192" s="8"/>
    </row>
    <row r="193" spans="1:47" ht="12.75" hidden="1" customHeight="1" x14ac:dyDescent="0.2">
      <c r="A193" s="347" t="s">
        <v>314</v>
      </c>
      <c r="B193" s="348"/>
      <c r="C193" s="348"/>
      <c r="D193" s="348"/>
      <c r="E193" s="348"/>
      <c r="F193" s="348"/>
      <c r="G193" s="348"/>
      <c r="H193" s="348"/>
      <c r="I193" s="349"/>
      <c r="J193" s="288"/>
      <c r="K193" s="288"/>
      <c r="L193" s="288"/>
      <c r="M193" s="294"/>
      <c r="N193" s="294"/>
      <c r="O193" s="294"/>
      <c r="P193" s="312"/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I193" s="312"/>
      <c r="AJ193" s="312"/>
      <c r="AK193" s="312"/>
      <c r="AL193" s="288"/>
      <c r="AM193" s="288"/>
      <c r="AN193" s="288"/>
      <c r="AO193" s="288"/>
      <c r="AP193" s="288"/>
      <c r="AQ193" s="288"/>
      <c r="AR193" s="288"/>
      <c r="AS193" s="288"/>
      <c r="AT193" s="8"/>
      <c r="AU193" s="8"/>
    </row>
    <row r="194" spans="1:47" ht="12.75" hidden="1" customHeight="1" x14ac:dyDescent="0.2">
      <c r="A194" s="309" t="s">
        <v>315</v>
      </c>
      <c r="B194" s="310"/>
      <c r="C194" s="310"/>
      <c r="D194" s="310"/>
      <c r="E194" s="310"/>
      <c r="F194" s="310"/>
      <c r="G194" s="310"/>
      <c r="H194" s="310"/>
      <c r="I194" s="311"/>
      <c r="J194" s="288"/>
      <c r="K194" s="288"/>
      <c r="L194" s="288"/>
      <c r="M194" s="294">
        <v>130</v>
      </c>
      <c r="N194" s="294"/>
      <c r="O194" s="294"/>
      <c r="P194" s="312">
        <f>U194+AH194+AL194+AP194</f>
        <v>0</v>
      </c>
      <c r="Q194" s="312"/>
      <c r="R194" s="312"/>
      <c r="S194" s="312"/>
      <c r="T194" s="312"/>
      <c r="U194" s="291"/>
      <c r="V194" s="291"/>
      <c r="W194" s="291"/>
      <c r="X194" s="291"/>
      <c r="Y194" s="291"/>
      <c r="Z194" s="312" t="s">
        <v>49</v>
      </c>
      <c r="AA194" s="312"/>
      <c r="AB194" s="312"/>
      <c r="AC194" s="312"/>
      <c r="AD194" s="312" t="s">
        <v>49</v>
      </c>
      <c r="AE194" s="312"/>
      <c r="AF194" s="312"/>
      <c r="AG194" s="312"/>
      <c r="AH194" s="312"/>
      <c r="AI194" s="312"/>
      <c r="AJ194" s="312"/>
      <c r="AK194" s="312"/>
      <c r="AL194" s="288"/>
      <c r="AM194" s="288"/>
      <c r="AN194" s="288"/>
      <c r="AO194" s="288"/>
      <c r="AP194" s="288"/>
      <c r="AQ194" s="288"/>
      <c r="AR194" s="288"/>
      <c r="AS194" s="288"/>
      <c r="AT194" s="8"/>
      <c r="AU194" s="8"/>
    </row>
    <row r="195" spans="1:47" ht="25.5" hidden="1" customHeight="1" x14ac:dyDescent="0.2">
      <c r="A195" s="309" t="s">
        <v>316</v>
      </c>
      <c r="B195" s="310"/>
      <c r="C195" s="310"/>
      <c r="D195" s="310"/>
      <c r="E195" s="310"/>
      <c r="F195" s="310"/>
      <c r="G195" s="310"/>
      <c r="H195" s="310"/>
      <c r="I195" s="311"/>
      <c r="J195" s="294">
        <v>130</v>
      </c>
      <c r="K195" s="294"/>
      <c r="L195" s="294"/>
      <c r="M195" s="294">
        <v>140</v>
      </c>
      <c r="N195" s="294"/>
      <c r="O195" s="294"/>
      <c r="P195" s="312">
        <f>AL195</f>
        <v>0</v>
      </c>
      <c r="Q195" s="312"/>
      <c r="R195" s="312"/>
      <c r="S195" s="312"/>
      <c r="T195" s="312"/>
      <c r="U195" s="312" t="s">
        <v>49</v>
      </c>
      <c r="V195" s="312"/>
      <c r="W195" s="312"/>
      <c r="X195" s="312"/>
      <c r="Y195" s="312"/>
      <c r="Z195" s="312" t="s">
        <v>49</v>
      </c>
      <c r="AA195" s="312"/>
      <c r="AB195" s="312"/>
      <c r="AC195" s="312"/>
      <c r="AD195" s="312" t="s">
        <v>49</v>
      </c>
      <c r="AE195" s="312"/>
      <c r="AF195" s="312"/>
      <c r="AG195" s="312"/>
      <c r="AH195" s="288" t="s">
        <v>49</v>
      </c>
      <c r="AI195" s="288"/>
      <c r="AJ195" s="288"/>
      <c r="AK195" s="288"/>
      <c r="AL195" s="288"/>
      <c r="AM195" s="288"/>
      <c r="AN195" s="288"/>
      <c r="AO195" s="288"/>
      <c r="AP195" s="288" t="s">
        <v>49</v>
      </c>
      <c r="AQ195" s="288"/>
      <c r="AR195" s="288"/>
      <c r="AS195" s="288"/>
      <c r="AT195" s="8"/>
      <c r="AU195" s="8"/>
    </row>
    <row r="196" spans="1:47" ht="51" hidden="1" customHeight="1" x14ac:dyDescent="0.2">
      <c r="A196" s="309" t="s">
        <v>317</v>
      </c>
      <c r="B196" s="310"/>
      <c r="C196" s="310"/>
      <c r="D196" s="310"/>
      <c r="E196" s="310"/>
      <c r="F196" s="310"/>
      <c r="G196" s="310"/>
      <c r="H196" s="310"/>
      <c r="I196" s="311"/>
      <c r="J196" s="294">
        <v>140</v>
      </c>
      <c r="K196" s="294"/>
      <c r="L196" s="294"/>
      <c r="M196" s="294">
        <v>150</v>
      </c>
      <c r="N196" s="294"/>
      <c r="O196" s="294"/>
      <c r="P196" s="312">
        <f>AL196</f>
        <v>0</v>
      </c>
      <c r="Q196" s="312"/>
      <c r="R196" s="312"/>
      <c r="S196" s="312"/>
      <c r="T196" s="312"/>
      <c r="U196" s="312" t="s">
        <v>49</v>
      </c>
      <c r="V196" s="312"/>
      <c r="W196" s="312"/>
      <c r="X196" s="312"/>
      <c r="Y196" s="312"/>
      <c r="Z196" s="312" t="s">
        <v>49</v>
      </c>
      <c r="AA196" s="312"/>
      <c r="AB196" s="312"/>
      <c r="AC196" s="312"/>
      <c r="AD196" s="312" t="s">
        <v>49</v>
      </c>
      <c r="AE196" s="312"/>
      <c r="AF196" s="312"/>
      <c r="AG196" s="312"/>
      <c r="AH196" s="288" t="s">
        <v>49</v>
      </c>
      <c r="AI196" s="288"/>
      <c r="AJ196" s="288"/>
      <c r="AK196" s="288"/>
      <c r="AL196" s="288"/>
      <c r="AM196" s="288"/>
      <c r="AN196" s="288"/>
      <c r="AO196" s="288"/>
      <c r="AP196" s="288" t="s">
        <v>49</v>
      </c>
      <c r="AQ196" s="288"/>
      <c r="AR196" s="288"/>
      <c r="AS196" s="288"/>
      <c r="AT196" s="8"/>
      <c r="AU196" s="8"/>
    </row>
    <row r="197" spans="1:47" hidden="1" x14ac:dyDescent="0.2">
      <c r="A197" s="309" t="s">
        <v>318</v>
      </c>
      <c r="B197" s="310"/>
      <c r="C197" s="310"/>
      <c r="D197" s="310"/>
      <c r="E197" s="310"/>
      <c r="F197" s="310"/>
      <c r="G197" s="310"/>
      <c r="H197" s="310"/>
      <c r="I197" s="311"/>
      <c r="J197" s="294">
        <v>150</v>
      </c>
      <c r="K197" s="294"/>
      <c r="L197" s="294"/>
      <c r="M197" s="304">
        <v>180</v>
      </c>
      <c r="N197" s="305"/>
      <c r="O197" s="306"/>
      <c r="P197" s="295">
        <f>AD197+Z197</f>
        <v>0</v>
      </c>
      <c r="Q197" s="296"/>
      <c r="R197" s="296"/>
      <c r="S197" s="296"/>
      <c r="T197" s="297"/>
      <c r="U197" s="295" t="s">
        <v>49</v>
      </c>
      <c r="V197" s="296"/>
      <c r="W197" s="296"/>
      <c r="X197" s="296"/>
      <c r="Y197" s="297"/>
      <c r="Z197" s="295"/>
      <c r="AA197" s="296"/>
      <c r="AB197" s="296"/>
      <c r="AC197" s="297"/>
      <c r="AD197" s="295"/>
      <c r="AE197" s="296"/>
      <c r="AF197" s="296"/>
      <c r="AG197" s="297"/>
      <c r="AH197" s="301" t="s">
        <v>49</v>
      </c>
      <c r="AI197" s="302"/>
      <c r="AJ197" s="302"/>
      <c r="AK197" s="303"/>
      <c r="AL197" s="301" t="s">
        <v>49</v>
      </c>
      <c r="AM197" s="302"/>
      <c r="AN197" s="302"/>
      <c r="AO197" s="303"/>
      <c r="AP197" s="301" t="s">
        <v>49</v>
      </c>
      <c r="AQ197" s="302"/>
      <c r="AR197" s="302"/>
      <c r="AS197" s="303"/>
      <c r="AT197" s="8"/>
      <c r="AU197" s="8"/>
    </row>
    <row r="198" spans="1:47" hidden="1" x14ac:dyDescent="0.2">
      <c r="A198" s="309" t="s">
        <v>319</v>
      </c>
      <c r="B198" s="310"/>
      <c r="C198" s="310"/>
      <c r="D198" s="310"/>
      <c r="E198" s="310"/>
      <c r="F198" s="310"/>
      <c r="G198" s="310"/>
      <c r="H198" s="310"/>
      <c r="I198" s="311"/>
      <c r="J198" s="294">
        <v>160</v>
      </c>
      <c r="K198" s="294"/>
      <c r="L198" s="294"/>
      <c r="M198" s="304">
        <v>180</v>
      </c>
      <c r="N198" s="305"/>
      <c r="O198" s="306"/>
      <c r="P198" s="295">
        <f>AL198+AP198</f>
        <v>0</v>
      </c>
      <c r="Q198" s="296"/>
      <c r="R198" s="296"/>
      <c r="S198" s="296"/>
      <c r="T198" s="297"/>
      <c r="U198" s="295" t="s">
        <v>49</v>
      </c>
      <c r="V198" s="296"/>
      <c r="W198" s="296"/>
      <c r="X198" s="296"/>
      <c r="Y198" s="297"/>
      <c r="Z198" s="295" t="s">
        <v>49</v>
      </c>
      <c r="AA198" s="296"/>
      <c r="AB198" s="296"/>
      <c r="AC198" s="297"/>
      <c r="AD198" s="295" t="s">
        <v>49</v>
      </c>
      <c r="AE198" s="296"/>
      <c r="AF198" s="296"/>
      <c r="AG198" s="297"/>
      <c r="AH198" s="301" t="s">
        <v>49</v>
      </c>
      <c r="AI198" s="302"/>
      <c r="AJ198" s="302"/>
      <c r="AK198" s="303"/>
      <c r="AL198" s="301"/>
      <c r="AM198" s="302"/>
      <c r="AN198" s="302"/>
      <c r="AO198" s="303"/>
      <c r="AP198" s="301"/>
      <c r="AQ198" s="302"/>
      <c r="AR198" s="302"/>
      <c r="AS198" s="303"/>
      <c r="AT198" s="8"/>
      <c r="AU198" s="8"/>
    </row>
    <row r="199" spans="1:47" hidden="1" x14ac:dyDescent="0.2">
      <c r="A199" s="309" t="s">
        <v>320</v>
      </c>
      <c r="B199" s="310"/>
      <c r="C199" s="310"/>
      <c r="D199" s="310"/>
      <c r="E199" s="310"/>
      <c r="F199" s="310"/>
      <c r="G199" s="310"/>
      <c r="H199" s="310"/>
      <c r="I199" s="311"/>
      <c r="J199" s="294">
        <v>180</v>
      </c>
      <c r="K199" s="294"/>
      <c r="L199" s="294"/>
      <c r="M199" s="301" t="s">
        <v>49</v>
      </c>
      <c r="N199" s="302"/>
      <c r="O199" s="303"/>
      <c r="P199" s="295">
        <f>P200+P202</f>
        <v>0</v>
      </c>
      <c r="Q199" s="296"/>
      <c r="R199" s="296"/>
      <c r="S199" s="296"/>
      <c r="T199" s="297"/>
      <c r="U199" s="295" t="s">
        <v>49</v>
      </c>
      <c r="V199" s="296"/>
      <c r="W199" s="296"/>
      <c r="X199" s="296"/>
      <c r="Y199" s="297"/>
      <c r="Z199" s="295" t="s">
        <v>49</v>
      </c>
      <c r="AA199" s="296"/>
      <c r="AB199" s="296"/>
      <c r="AC199" s="297"/>
      <c r="AD199" s="295" t="s">
        <v>49</v>
      </c>
      <c r="AE199" s="296"/>
      <c r="AF199" s="296"/>
      <c r="AG199" s="297"/>
      <c r="AH199" s="301" t="s">
        <v>49</v>
      </c>
      <c r="AI199" s="302"/>
      <c r="AJ199" s="302"/>
      <c r="AK199" s="303"/>
      <c r="AL199" s="301">
        <f>AL200+AL202</f>
        <v>0</v>
      </c>
      <c r="AM199" s="302"/>
      <c r="AN199" s="302"/>
      <c r="AO199" s="303"/>
      <c r="AP199" s="301" t="s">
        <v>49</v>
      </c>
      <c r="AQ199" s="302"/>
      <c r="AR199" s="302"/>
      <c r="AS199" s="303"/>
      <c r="AT199" s="8"/>
      <c r="AU199" s="8"/>
    </row>
    <row r="200" spans="1:47" hidden="1" x14ac:dyDescent="0.2">
      <c r="A200" s="350" t="s">
        <v>321</v>
      </c>
      <c r="B200" s="351"/>
      <c r="C200" s="351"/>
      <c r="D200" s="351"/>
      <c r="E200" s="351"/>
      <c r="F200" s="351"/>
      <c r="G200" s="351"/>
      <c r="H200" s="351"/>
      <c r="I200" s="352"/>
      <c r="J200" s="331"/>
      <c r="K200" s="332"/>
      <c r="L200" s="333"/>
      <c r="M200" s="325">
        <v>410</v>
      </c>
      <c r="N200" s="326"/>
      <c r="O200" s="327"/>
      <c r="P200" s="313">
        <f>AL200</f>
        <v>0</v>
      </c>
      <c r="Q200" s="314"/>
      <c r="R200" s="314"/>
      <c r="S200" s="314"/>
      <c r="T200" s="315"/>
      <c r="U200" s="313" t="s">
        <v>49</v>
      </c>
      <c r="V200" s="314"/>
      <c r="W200" s="314"/>
      <c r="X200" s="314"/>
      <c r="Y200" s="315"/>
      <c r="Z200" s="313" t="s">
        <v>49</v>
      </c>
      <c r="AA200" s="314"/>
      <c r="AB200" s="314"/>
      <c r="AC200" s="315"/>
      <c r="AD200" s="313" t="s">
        <v>49</v>
      </c>
      <c r="AE200" s="314"/>
      <c r="AF200" s="314"/>
      <c r="AG200" s="315"/>
      <c r="AH200" s="331" t="s">
        <v>49</v>
      </c>
      <c r="AI200" s="332"/>
      <c r="AJ200" s="332"/>
      <c r="AK200" s="333"/>
      <c r="AL200" s="331"/>
      <c r="AM200" s="332"/>
      <c r="AN200" s="332"/>
      <c r="AO200" s="333"/>
      <c r="AP200" s="331" t="s">
        <v>49</v>
      </c>
      <c r="AQ200" s="332"/>
      <c r="AR200" s="332"/>
      <c r="AS200" s="333"/>
      <c r="AT200" s="8"/>
      <c r="AU200" s="8"/>
    </row>
    <row r="201" spans="1:47" ht="12.75" hidden="1" customHeight="1" x14ac:dyDescent="0.2">
      <c r="A201" s="347" t="s">
        <v>322</v>
      </c>
      <c r="B201" s="348"/>
      <c r="C201" s="348"/>
      <c r="D201" s="348"/>
      <c r="E201" s="348"/>
      <c r="F201" s="348"/>
      <c r="G201" s="348"/>
      <c r="H201" s="348"/>
      <c r="I201" s="349"/>
      <c r="J201" s="334"/>
      <c r="K201" s="335"/>
      <c r="L201" s="336"/>
      <c r="M201" s="328"/>
      <c r="N201" s="329"/>
      <c r="O201" s="330"/>
      <c r="P201" s="316"/>
      <c r="Q201" s="317"/>
      <c r="R201" s="317"/>
      <c r="S201" s="317"/>
      <c r="T201" s="318"/>
      <c r="U201" s="316"/>
      <c r="V201" s="317"/>
      <c r="W201" s="317"/>
      <c r="X201" s="317"/>
      <c r="Y201" s="318"/>
      <c r="Z201" s="316"/>
      <c r="AA201" s="317"/>
      <c r="AB201" s="317"/>
      <c r="AC201" s="318"/>
      <c r="AD201" s="316"/>
      <c r="AE201" s="317"/>
      <c r="AF201" s="317"/>
      <c r="AG201" s="318"/>
      <c r="AH201" s="334"/>
      <c r="AI201" s="335"/>
      <c r="AJ201" s="335"/>
      <c r="AK201" s="336"/>
      <c r="AL201" s="334"/>
      <c r="AM201" s="335"/>
      <c r="AN201" s="335"/>
      <c r="AO201" s="336"/>
      <c r="AP201" s="334"/>
      <c r="AQ201" s="335"/>
      <c r="AR201" s="335"/>
      <c r="AS201" s="336"/>
      <c r="AT201" s="8"/>
      <c r="AU201" s="8"/>
    </row>
    <row r="202" spans="1:47" hidden="1" x14ac:dyDescent="0.2">
      <c r="A202" s="309" t="s">
        <v>323</v>
      </c>
      <c r="B202" s="310"/>
      <c r="C202" s="310"/>
      <c r="D202" s="310"/>
      <c r="E202" s="310"/>
      <c r="F202" s="310"/>
      <c r="G202" s="310"/>
      <c r="H202" s="310"/>
      <c r="I202" s="311"/>
      <c r="J202" s="301"/>
      <c r="K202" s="302"/>
      <c r="L202" s="303"/>
      <c r="M202" s="304">
        <v>440</v>
      </c>
      <c r="N202" s="305"/>
      <c r="O202" s="306"/>
      <c r="P202" s="295">
        <f>AL202</f>
        <v>0</v>
      </c>
      <c r="Q202" s="296"/>
      <c r="R202" s="296"/>
      <c r="S202" s="296"/>
      <c r="T202" s="297"/>
      <c r="U202" s="295" t="s">
        <v>49</v>
      </c>
      <c r="V202" s="296"/>
      <c r="W202" s="296"/>
      <c r="X202" s="296"/>
      <c r="Y202" s="297"/>
      <c r="Z202" s="295" t="s">
        <v>49</v>
      </c>
      <c r="AA202" s="296"/>
      <c r="AB202" s="296"/>
      <c r="AC202" s="297"/>
      <c r="AD202" s="295" t="s">
        <v>49</v>
      </c>
      <c r="AE202" s="296"/>
      <c r="AF202" s="296"/>
      <c r="AG202" s="297"/>
      <c r="AH202" s="301" t="s">
        <v>49</v>
      </c>
      <c r="AI202" s="302"/>
      <c r="AJ202" s="302"/>
      <c r="AK202" s="303"/>
      <c r="AL202" s="301"/>
      <c r="AM202" s="302"/>
      <c r="AN202" s="302"/>
      <c r="AO202" s="303"/>
      <c r="AP202" s="301" t="s">
        <v>49</v>
      </c>
      <c r="AQ202" s="302"/>
      <c r="AR202" s="302"/>
      <c r="AS202" s="303"/>
      <c r="AT202" s="8"/>
      <c r="AU202" s="8"/>
    </row>
    <row r="203" spans="1:47" hidden="1" x14ac:dyDescent="0.2">
      <c r="A203" s="343" t="s">
        <v>50</v>
      </c>
      <c r="B203" s="344"/>
      <c r="C203" s="344"/>
      <c r="D203" s="344"/>
      <c r="E203" s="344"/>
      <c r="F203" s="344"/>
      <c r="G203" s="344"/>
      <c r="H203" s="344"/>
      <c r="I203" s="345"/>
      <c r="J203" s="304">
        <v>200</v>
      </c>
      <c r="K203" s="305"/>
      <c r="L203" s="306"/>
      <c r="M203" s="301" t="s">
        <v>49</v>
      </c>
      <c r="N203" s="302"/>
      <c r="O203" s="303"/>
      <c r="P203" s="295">
        <f>SUM(U203:AS203)</f>
        <v>0</v>
      </c>
      <c r="Q203" s="296"/>
      <c r="R203" s="296"/>
      <c r="S203" s="296"/>
      <c r="T203" s="297"/>
      <c r="U203" s="295">
        <f>U204+U213+U218+U221+U226</f>
        <v>0</v>
      </c>
      <c r="V203" s="296"/>
      <c r="W203" s="296"/>
      <c r="X203" s="296"/>
      <c r="Y203" s="297"/>
      <c r="Z203" s="295">
        <f>Z204+Z213+Z218+Z221+Z226</f>
        <v>0</v>
      </c>
      <c r="AA203" s="296"/>
      <c r="AB203" s="296"/>
      <c r="AC203" s="297"/>
      <c r="AD203" s="295">
        <f>AD204+AD213+AD218+AD221+AD226</f>
        <v>0</v>
      </c>
      <c r="AE203" s="296"/>
      <c r="AF203" s="296"/>
      <c r="AG203" s="297"/>
      <c r="AH203" s="295">
        <f>AH204+AH213+AH218+AH221+AH226</f>
        <v>0</v>
      </c>
      <c r="AI203" s="296"/>
      <c r="AJ203" s="296"/>
      <c r="AK203" s="297"/>
      <c r="AL203" s="295">
        <f>AL204+AL213+AL218+AL221+AL226</f>
        <v>0</v>
      </c>
      <c r="AM203" s="296"/>
      <c r="AN203" s="296"/>
      <c r="AO203" s="297"/>
      <c r="AP203" s="295">
        <f>AP204+AP213+AP218+AP221+AP226</f>
        <v>0</v>
      </c>
      <c r="AQ203" s="296"/>
      <c r="AR203" s="296"/>
      <c r="AS203" s="297"/>
      <c r="AT203" s="8"/>
      <c r="AU203" s="8"/>
    </row>
    <row r="204" spans="1:47" hidden="1" x14ac:dyDescent="0.2">
      <c r="A204" s="350" t="s">
        <v>324</v>
      </c>
      <c r="B204" s="351"/>
      <c r="C204" s="351"/>
      <c r="D204" s="351"/>
      <c r="E204" s="351"/>
      <c r="F204" s="351"/>
      <c r="G204" s="351"/>
      <c r="H204" s="351"/>
      <c r="I204" s="352"/>
      <c r="J204" s="325">
        <v>210</v>
      </c>
      <c r="K204" s="326"/>
      <c r="L204" s="327"/>
      <c r="M204" s="325">
        <v>100</v>
      </c>
      <c r="N204" s="326"/>
      <c r="O204" s="327"/>
      <c r="P204" s="313">
        <f t="shared" ref="P204:P229" si="5">SUM(U204:AS204)</f>
        <v>0</v>
      </c>
      <c r="Q204" s="314"/>
      <c r="R204" s="314"/>
      <c r="S204" s="314"/>
      <c r="T204" s="315"/>
      <c r="U204" s="313">
        <f>U206</f>
        <v>0</v>
      </c>
      <c r="V204" s="314"/>
      <c r="W204" s="314"/>
      <c r="X204" s="314"/>
      <c r="Y204" s="315"/>
      <c r="Z204" s="313">
        <f>Z206</f>
        <v>0</v>
      </c>
      <c r="AA204" s="314"/>
      <c r="AB204" s="314"/>
      <c r="AC204" s="315"/>
      <c r="AD204" s="313">
        <f>AD206</f>
        <v>0</v>
      </c>
      <c r="AE204" s="314"/>
      <c r="AF204" s="314"/>
      <c r="AG204" s="315"/>
      <c r="AH204" s="331">
        <f>AH206</f>
        <v>0</v>
      </c>
      <c r="AI204" s="332"/>
      <c r="AJ204" s="332"/>
      <c r="AK204" s="333"/>
      <c r="AL204" s="331">
        <f>AL206</f>
        <v>0</v>
      </c>
      <c r="AM204" s="332"/>
      <c r="AN204" s="332"/>
      <c r="AO204" s="333"/>
      <c r="AP204" s="331">
        <f>AP206</f>
        <v>0</v>
      </c>
      <c r="AQ204" s="332"/>
      <c r="AR204" s="332"/>
      <c r="AS204" s="333"/>
      <c r="AT204" s="8"/>
      <c r="AU204" s="8"/>
    </row>
    <row r="205" spans="1:47" ht="12.75" hidden="1" customHeight="1" x14ac:dyDescent="0.2">
      <c r="A205" s="347" t="s">
        <v>325</v>
      </c>
      <c r="B205" s="348"/>
      <c r="C205" s="348"/>
      <c r="D205" s="348"/>
      <c r="E205" s="348"/>
      <c r="F205" s="348"/>
      <c r="G205" s="348"/>
      <c r="H205" s="348"/>
      <c r="I205" s="349"/>
      <c r="J205" s="328"/>
      <c r="K205" s="329"/>
      <c r="L205" s="330"/>
      <c r="M205" s="328"/>
      <c r="N205" s="329"/>
      <c r="O205" s="330"/>
      <c r="P205" s="316">
        <f t="shared" si="5"/>
        <v>0</v>
      </c>
      <c r="Q205" s="317"/>
      <c r="R205" s="317"/>
      <c r="S205" s="317"/>
      <c r="T205" s="318"/>
      <c r="U205" s="316"/>
      <c r="V205" s="317"/>
      <c r="W205" s="317"/>
      <c r="X205" s="317"/>
      <c r="Y205" s="318"/>
      <c r="Z205" s="316"/>
      <c r="AA205" s="317"/>
      <c r="AB205" s="317"/>
      <c r="AC205" s="318"/>
      <c r="AD205" s="316"/>
      <c r="AE205" s="317"/>
      <c r="AF205" s="317"/>
      <c r="AG205" s="318"/>
      <c r="AH205" s="334"/>
      <c r="AI205" s="335"/>
      <c r="AJ205" s="335"/>
      <c r="AK205" s="336"/>
      <c r="AL205" s="334"/>
      <c r="AM205" s="335"/>
      <c r="AN205" s="335"/>
      <c r="AO205" s="336"/>
      <c r="AP205" s="334"/>
      <c r="AQ205" s="335"/>
      <c r="AR205" s="335"/>
      <c r="AS205" s="336"/>
      <c r="AT205" s="8"/>
      <c r="AU205" s="8"/>
    </row>
    <row r="206" spans="1:47" hidden="1" x14ac:dyDescent="0.2">
      <c r="A206" s="350" t="s">
        <v>326</v>
      </c>
      <c r="B206" s="351"/>
      <c r="C206" s="351"/>
      <c r="D206" s="351"/>
      <c r="E206" s="351"/>
      <c r="F206" s="351"/>
      <c r="G206" s="351"/>
      <c r="H206" s="351"/>
      <c r="I206" s="352"/>
      <c r="J206" s="325">
        <v>211</v>
      </c>
      <c r="K206" s="326"/>
      <c r="L206" s="327"/>
      <c r="M206" s="325">
        <v>110</v>
      </c>
      <c r="N206" s="326"/>
      <c r="O206" s="327"/>
      <c r="P206" s="313">
        <f t="shared" si="5"/>
        <v>0</v>
      </c>
      <c r="Q206" s="314"/>
      <c r="R206" s="314"/>
      <c r="S206" s="314"/>
      <c r="T206" s="315"/>
      <c r="U206" s="313">
        <f>SUM(U208:Y212)</f>
        <v>0</v>
      </c>
      <c r="V206" s="314"/>
      <c r="W206" s="314"/>
      <c r="X206" s="314"/>
      <c r="Y206" s="315"/>
      <c r="Z206" s="313">
        <f>SUM(Z208:AC212)</f>
        <v>0</v>
      </c>
      <c r="AA206" s="314"/>
      <c r="AB206" s="314"/>
      <c r="AC206" s="315"/>
      <c r="AD206" s="313">
        <f>SUM(AD208:AG212)</f>
        <v>0</v>
      </c>
      <c r="AE206" s="314"/>
      <c r="AF206" s="314"/>
      <c r="AG206" s="315"/>
      <c r="AH206" s="331">
        <f>SUM(AH208:AK212)</f>
        <v>0</v>
      </c>
      <c r="AI206" s="332"/>
      <c r="AJ206" s="332"/>
      <c r="AK206" s="333"/>
      <c r="AL206" s="331">
        <f>SUM(AL208:AO212)</f>
        <v>0</v>
      </c>
      <c r="AM206" s="332"/>
      <c r="AN206" s="332"/>
      <c r="AO206" s="333"/>
      <c r="AP206" s="331">
        <f>SUM(AP208:AS212)</f>
        <v>0</v>
      </c>
      <c r="AQ206" s="332"/>
      <c r="AR206" s="332"/>
      <c r="AS206" s="333"/>
      <c r="AT206" s="8"/>
      <c r="AU206" s="8"/>
    </row>
    <row r="207" spans="1:47" ht="25.5" hidden="1" customHeight="1" x14ac:dyDescent="0.2">
      <c r="A207" s="347" t="s">
        <v>327</v>
      </c>
      <c r="B207" s="348"/>
      <c r="C207" s="348"/>
      <c r="D207" s="348"/>
      <c r="E207" s="348"/>
      <c r="F207" s="348"/>
      <c r="G207" s="348"/>
      <c r="H207" s="348"/>
      <c r="I207" s="349"/>
      <c r="J207" s="328"/>
      <c r="K207" s="329"/>
      <c r="L207" s="330"/>
      <c r="M207" s="328"/>
      <c r="N207" s="329"/>
      <c r="O207" s="330"/>
      <c r="P207" s="316">
        <f t="shared" si="5"/>
        <v>0</v>
      </c>
      <c r="Q207" s="317"/>
      <c r="R207" s="317"/>
      <c r="S207" s="317"/>
      <c r="T207" s="318"/>
      <c r="U207" s="316"/>
      <c r="V207" s="317"/>
      <c r="W207" s="317"/>
      <c r="X207" s="317"/>
      <c r="Y207" s="318"/>
      <c r="Z207" s="316"/>
      <c r="AA207" s="317"/>
      <c r="AB207" s="317"/>
      <c r="AC207" s="318"/>
      <c r="AD207" s="316"/>
      <c r="AE207" s="317"/>
      <c r="AF207" s="317"/>
      <c r="AG207" s="318"/>
      <c r="AH207" s="334"/>
      <c r="AI207" s="335"/>
      <c r="AJ207" s="335"/>
      <c r="AK207" s="336"/>
      <c r="AL207" s="334"/>
      <c r="AM207" s="335"/>
      <c r="AN207" s="335"/>
      <c r="AO207" s="336"/>
      <c r="AP207" s="334"/>
      <c r="AQ207" s="335"/>
      <c r="AR207" s="335"/>
      <c r="AS207" s="336"/>
      <c r="AT207" s="8"/>
      <c r="AU207" s="8"/>
    </row>
    <row r="208" spans="1:47" hidden="1" x14ac:dyDescent="0.2">
      <c r="A208" s="350" t="s">
        <v>328</v>
      </c>
      <c r="B208" s="351"/>
      <c r="C208" s="351"/>
      <c r="D208" s="351"/>
      <c r="E208" s="351"/>
      <c r="F208" s="351"/>
      <c r="G208" s="351"/>
      <c r="H208" s="351"/>
      <c r="I208" s="352"/>
      <c r="J208" s="331"/>
      <c r="K208" s="332"/>
      <c r="L208" s="333"/>
      <c r="M208" s="325">
        <v>111</v>
      </c>
      <c r="N208" s="326"/>
      <c r="O208" s="327"/>
      <c r="P208" s="313">
        <f t="shared" si="5"/>
        <v>0</v>
      </c>
      <c r="Q208" s="314"/>
      <c r="R208" s="314"/>
      <c r="S208" s="314"/>
      <c r="T208" s="315"/>
      <c r="U208" s="319"/>
      <c r="V208" s="320"/>
      <c r="W208" s="320"/>
      <c r="X208" s="320"/>
      <c r="Y208" s="321"/>
      <c r="Z208" s="313"/>
      <c r="AA208" s="314"/>
      <c r="AB208" s="314"/>
      <c r="AC208" s="315"/>
      <c r="AD208" s="313"/>
      <c r="AE208" s="314"/>
      <c r="AF208" s="314"/>
      <c r="AG208" s="315"/>
      <c r="AH208" s="313"/>
      <c r="AI208" s="314"/>
      <c r="AJ208" s="314"/>
      <c r="AK208" s="315"/>
      <c r="AL208" s="331"/>
      <c r="AM208" s="332"/>
      <c r="AN208" s="332"/>
      <c r="AO208" s="333"/>
      <c r="AP208" s="331"/>
      <c r="AQ208" s="332"/>
      <c r="AR208" s="332"/>
      <c r="AS208" s="333"/>
      <c r="AT208" s="8"/>
      <c r="AU208" s="8"/>
    </row>
    <row r="209" spans="1:47" ht="12.75" hidden="1" customHeight="1" x14ac:dyDescent="0.2">
      <c r="A209" s="347" t="s">
        <v>329</v>
      </c>
      <c r="B209" s="348"/>
      <c r="C209" s="348"/>
      <c r="D209" s="348"/>
      <c r="E209" s="348"/>
      <c r="F209" s="348"/>
      <c r="G209" s="348"/>
      <c r="H209" s="348"/>
      <c r="I209" s="349"/>
      <c r="J209" s="334"/>
      <c r="K209" s="335"/>
      <c r="L209" s="336"/>
      <c r="M209" s="328"/>
      <c r="N209" s="329"/>
      <c r="O209" s="330"/>
      <c r="P209" s="316">
        <f t="shared" si="5"/>
        <v>0</v>
      </c>
      <c r="Q209" s="317"/>
      <c r="R209" s="317"/>
      <c r="S209" s="317"/>
      <c r="T209" s="318"/>
      <c r="U209" s="322"/>
      <c r="V209" s="323"/>
      <c r="W209" s="323"/>
      <c r="X209" s="323"/>
      <c r="Y209" s="324"/>
      <c r="Z209" s="316"/>
      <c r="AA209" s="317"/>
      <c r="AB209" s="317"/>
      <c r="AC209" s="318"/>
      <c r="AD209" s="316"/>
      <c r="AE209" s="317"/>
      <c r="AF209" s="317"/>
      <c r="AG209" s="318"/>
      <c r="AH209" s="316"/>
      <c r="AI209" s="317"/>
      <c r="AJ209" s="317"/>
      <c r="AK209" s="318"/>
      <c r="AL209" s="334"/>
      <c r="AM209" s="335"/>
      <c r="AN209" s="335"/>
      <c r="AO209" s="336"/>
      <c r="AP209" s="334"/>
      <c r="AQ209" s="335"/>
      <c r="AR209" s="335"/>
      <c r="AS209" s="336"/>
      <c r="AT209" s="8"/>
      <c r="AU209" s="8"/>
    </row>
    <row r="210" spans="1:47" ht="25.5" hidden="1" customHeight="1" x14ac:dyDescent="0.2">
      <c r="A210" s="309" t="s">
        <v>330</v>
      </c>
      <c r="B210" s="310"/>
      <c r="C210" s="310"/>
      <c r="D210" s="310"/>
      <c r="E210" s="310"/>
      <c r="F210" s="310"/>
      <c r="G210" s="310"/>
      <c r="H210" s="310"/>
      <c r="I210" s="311"/>
      <c r="J210" s="301"/>
      <c r="K210" s="302"/>
      <c r="L210" s="303"/>
      <c r="M210" s="304">
        <v>112</v>
      </c>
      <c r="N210" s="305"/>
      <c r="O210" s="306"/>
      <c r="P210" s="295">
        <f t="shared" si="5"/>
        <v>0</v>
      </c>
      <c r="Q210" s="296"/>
      <c r="R210" s="296"/>
      <c r="S210" s="296"/>
      <c r="T210" s="297"/>
      <c r="U210" s="295"/>
      <c r="V210" s="296"/>
      <c r="W210" s="296"/>
      <c r="X210" s="296"/>
      <c r="Y210" s="297"/>
      <c r="Z210" s="295"/>
      <c r="AA210" s="296"/>
      <c r="AB210" s="296"/>
      <c r="AC210" s="297"/>
      <c r="AD210" s="295"/>
      <c r="AE210" s="296"/>
      <c r="AF210" s="296"/>
      <c r="AG210" s="297"/>
      <c r="AH210" s="295"/>
      <c r="AI210" s="296"/>
      <c r="AJ210" s="296"/>
      <c r="AK210" s="297"/>
      <c r="AL210" s="295"/>
      <c r="AM210" s="296"/>
      <c r="AN210" s="296"/>
      <c r="AO210" s="297"/>
      <c r="AP210" s="295"/>
      <c r="AQ210" s="296"/>
      <c r="AR210" s="296"/>
      <c r="AS210" s="297"/>
      <c r="AT210" s="8"/>
      <c r="AU210" s="8"/>
    </row>
    <row r="211" spans="1:47" ht="51" hidden="1" customHeight="1" x14ac:dyDescent="0.2">
      <c r="A211" s="309" t="s">
        <v>331</v>
      </c>
      <c r="B211" s="310"/>
      <c r="C211" s="310"/>
      <c r="D211" s="310"/>
      <c r="E211" s="310"/>
      <c r="F211" s="310"/>
      <c r="G211" s="310"/>
      <c r="H211" s="310"/>
      <c r="I211" s="311"/>
      <c r="J211" s="301"/>
      <c r="K211" s="302"/>
      <c r="L211" s="303"/>
      <c r="M211" s="304">
        <v>113</v>
      </c>
      <c r="N211" s="305"/>
      <c r="O211" s="306"/>
      <c r="P211" s="295">
        <f t="shared" si="5"/>
        <v>0</v>
      </c>
      <c r="Q211" s="296"/>
      <c r="R211" s="296"/>
      <c r="S211" s="296"/>
      <c r="T211" s="297"/>
      <c r="U211" s="295"/>
      <c r="V211" s="296"/>
      <c r="W211" s="296"/>
      <c r="X211" s="296"/>
      <c r="Y211" s="297"/>
      <c r="Z211" s="295"/>
      <c r="AA211" s="296"/>
      <c r="AB211" s="296"/>
      <c r="AC211" s="297"/>
      <c r="AD211" s="295"/>
      <c r="AE211" s="296"/>
      <c r="AF211" s="296"/>
      <c r="AG211" s="297"/>
      <c r="AH211" s="295"/>
      <c r="AI211" s="296"/>
      <c r="AJ211" s="296"/>
      <c r="AK211" s="297"/>
      <c r="AL211" s="295"/>
      <c r="AM211" s="296"/>
      <c r="AN211" s="296"/>
      <c r="AO211" s="297"/>
      <c r="AP211" s="295"/>
      <c r="AQ211" s="296"/>
      <c r="AR211" s="296"/>
      <c r="AS211" s="297"/>
      <c r="AT211" s="8"/>
      <c r="AU211" s="8"/>
    </row>
    <row r="212" spans="1:47" ht="51" hidden="1" customHeight="1" x14ac:dyDescent="0.2">
      <c r="A212" s="309" t="s">
        <v>332</v>
      </c>
      <c r="B212" s="310"/>
      <c r="C212" s="310"/>
      <c r="D212" s="310"/>
      <c r="E212" s="310"/>
      <c r="F212" s="310"/>
      <c r="G212" s="310"/>
      <c r="H212" s="310"/>
      <c r="I212" s="311"/>
      <c r="J212" s="301"/>
      <c r="K212" s="302"/>
      <c r="L212" s="303"/>
      <c r="M212" s="304">
        <v>119</v>
      </c>
      <c r="N212" s="305"/>
      <c r="O212" s="306"/>
      <c r="P212" s="295">
        <f t="shared" si="5"/>
        <v>0</v>
      </c>
      <c r="Q212" s="296"/>
      <c r="R212" s="296"/>
      <c r="S212" s="296"/>
      <c r="T212" s="297"/>
      <c r="U212" s="295"/>
      <c r="V212" s="296"/>
      <c r="W212" s="296"/>
      <c r="X212" s="296"/>
      <c r="Y212" s="297"/>
      <c r="Z212" s="295"/>
      <c r="AA212" s="296"/>
      <c r="AB212" s="296"/>
      <c r="AC212" s="297"/>
      <c r="AD212" s="295"/>
      <c r="AE212" s="296"/>
      <c r="AF212" s="296"/>
      <c r="AG212" s="297"/>
      <c r="AH212" s="295"/>
      <c r="AI212" s="296"/>
      <c r="AJ212" s="296"/>
      <c r="AK212" s="297"/>
      <c r="AL212" s="295"/>
      <c r="AM212" s="296"/>
      <c r="AN212" s="296"/>
      <c r="AO212" s="297"/>
      <c r="AP212" s="295"/>
      <c r="AQ212" s="296"/>
      <c r="AR212" s="296"/>
      <c r="AS212" s="297"/>
      <c r="AT212" s="8"/>
      <c r="AU212" s="8"/>
    </row>
    <row r="213" spans="1:47" ht="25.5" hidden="1" customHeight="1" x14ac:dyDescent="0.2">
      <c r="A213" s="309" t="s">
        <v>333</v>
      </c>
      <c r="B213" s="310"/>
      <c r="C213" s="310"/>
      <c r="D213" s="310"/>
      <c r="E213" s="310"/>
      <c r="F213" s="310"/>
      <c r="G213" s="310"/>
      <c r="H213" s="310"/>
      <c r="I213" s="311"/>
      <c r="J213" s="304">
        <v>220</v>
      </c>
      <c r="K213" s="305"/>
      <c r="L213" s="306"/>
      <c r="M213" s="304">
        <v>300</v>
      </c>
      <c r="N213" s="305"/>
      <c r="O213" s="306"/>
      <c r="P213" s="295">
        <f t="shared" si="5"/>
        <v>0</v>
      </c>
      <c r="Q213" s="296"/>
      <c r="R213" s="296"/>
      <c r="S213" s="296"/>
      <c r="T213" s="297"/>
      <c r="U213" s="295">
        <f>SUM(U214:Y217)</f>
        <v>0</v>
      </c>
      <c r="V213" s="296"/>
      <c r="W213" s="296"/>
      <c r="X213" s="296"/>
      <c r="Y213" s="297"/>
      <c r="Z213" s="295">
        <f>SUM(Z214:AC217)</f>
        <v>0</v>
      </c>
      <c r="AA213" s="296"/>
      <c r="AB213" s="296"/>
      <c r="AC213" s="297"/>
      <c r="AD213" s="295">
        <f>SUM(AD214:AG217)</f>
        <v>0</v>
      </c>
      <c r="AE213" s="296"/>
      <c r="AF213" s="296"/>
      <c r="AG213" s="297"/>
      <c r="AH213" s="301">
        <f>SUM(AH214:AK217)</f>
        <v>0</v>
      </c>
      <c r="AI213" s="302"/>
      <c r="AJ213" s="302"/>
      <c r="AK213" s="303"/>
      <c r="AL213" s="301">
        <f>SUM(AL214:AO217)</f>
        <v>0</v>
      </c>
      <c r="AM213" s="302"/>
      <c r="AN213" s="302"/>
      <c r="AO213" s="303"/>
      <c r="AP213" s="301">
        <f>SUM(AP214:AS217)</f>
        <v>0</v>
      </c>
      <c r="AQ213" s="302"/>
      <c r="AR213" s="302"/>
      <c r="AS213" s="303"/>
      <c r="AT213" s="8"/>
      <c r="AU213" s="8"/>
    </row>
    <row r="214" spans="1:47" hidden="1" x14ac:dyDescent="0.2">
      <c r="A214" s="350" t="s">
        <v>334</v>
      </c>
      <c r="B214" s="351"/>
      <c r="C214" s="351"/>
      <c r="D214" s="351"/>
      <c r="E214" s="351"/>
      <c r="F214" s="351"/>
      <c r="G214" s="351"/>
      <c r="H214" s="351"/>
      <c r="I214" s="352"/>
      <c r="J214" s="331"/>
      <c r="K214" s="332"/>
      <c r="L214" s="333"/>
      <c r="M214" s="325">
        <v>321</v>
      </c>
      <c r="N214" s="326"/>
      <c r="O214" s="327"/>
      <c r="P214" s="313">
        <f t="shared" si="5"/>
        <v>0</v>
      </c>
      <c r="Q214" s="314"/>
      <c r="R214" s="314"/>
      <c r="S214" s="314"/>
      <c r="T214" s="315"/>
      <c r="U214" s="319"/>
      <c r="V214" s="320"/>
      <c r="W214" s="320"/>
      <c r="X214" s="320"/>
      <c r="Y214" s="321"/>
      <c r="Z214" s="313"/>
      <c r="AA214" s="314"/>
      <c r="AB214" s="314"/>
      <c r="AC214" s="315"/>
      <c r="AD214" s="313"/>
      <c r="AE214" s="314"/>
      <c r="AF214" s="314"/>
      <c r="AG214" s="315"/>
      <c r="AH214" s="313"/>
      <c r="AI214" s="314"/>
      <c r="AJ214" s="314"/>
      <c r="AK214" s="315"/>
      <c r="AL214" s="331"/>
      <c r="AM214" s="332"/>
      <c r="AN214" s="332"/>
      <c r="AO214" s="333"/>
      <c r="AP214" s="331"/>
      <c r="AQ214" s="332"/>
      <c r="AR214" s="332"/>
      <c r="AS214" s="333"/>
      <c r="AT214" s="8"/>
      <c r="AU214" s="8"/>
    </row>
    <row r="215" spans="1:47" ht="38.25" hidden="1" customHeight="1" x14ac:dyDescent="0.2">
      <c r="A215" s="347" t="s">
        <v>335</v>
      </c>
      <c r="B215" s="348"/>
      <c r="C215" s="348"/>
      <c r="D215" s="348"/>
      <c r="E215" s="348"/>
      <c r="F215" s="348"/>
      <c r="G215" s="348"/>
      <c r="H215" s="348"/>
      <c r="I215" s="349"/>
      <c r="J215" s="334"/>
      <c r="K215" s="335"/>
      <c r="L215" s="336"/>
      <c r="M215" s="328"/>
      <c r="N215" s="329"/>
      <c r="O215" s="330"/>
      <c r="P215" s="316">
        <f t="shared" si="5"/>
        <v>0</v>
      </c>
      <c r="Q215" s="317"/>
      <c r="R215" s="317"/>
      <c r="S215" s="317"/>
      <c r="T215" s="318"/>
      <c r="U215" s="322"/>
      <c r="V215" s="323"/>
      <c r="W215" s="323"/>
      <c r="X215" s="323"/>
      <c r="Y215" s="324"/>
      <c r="Z215" s="316"/>
      <c r="AA215" s="317"/>
      <c r="AB215" s="317"/>
      <c r="AC215" s="318"/>
      <c r="AD215" s="316"/>
      <c r="AE215" s="317"/>
      <c r="AF215" s="317"/>
      <c r="AG215" s="318"/>
      <c r="AH215" s="316"/>
      <c r="AI215" s="317"/>
      <c r="AJ215" s="317"/>
      <c r="AK215" s="318"/>
      <c r="AL215" s="334"/>
      <c r="AM215" s="335"/>
      <c r="AN215" s="335"/>
      <c r="AO215" s="336"/>
      <c r="AP215" s="334"/>
      <c r="AQ215" s="335"/>
      <c r="AR215" s="335"/>
      <c r="AS215" s="336"/>
      <c r="AT215" s="8"/>
      <c r="AU215" s="8"/>
    </row>
    <row r="216" spans="1:47" hidden="1" x14ac:dyDescent="0.2">
      <c r="A216" s="309" t="s">
        <v>336</v>
      </c>
      <c r="B216" s="310"/>
      <c r="C216" s="310"/>
      <c r="D216" s="310"/>
      <c r="E216" s="310"/>
      <c r="F216" s="310"/>
      <c r="G216" s="310"/>
      <c r="H216" s="310"/>
      <c r="I216" s="311"/>
      <c r="J216" s="301"/>
      <c r="K216" s="302"/>
      <c r="L216" s="303"/>
      <c r="M216" s="304">
        <v>340</v>
      </c>
      <c r="N216" s="305"/>
      <c r="O216" s="306"/>
      <c r="P216" s="295">
        <f t="shared" si="5"/>
        <v>0</v>
      </c>
      <c r="Q216" s="296"/>
      <c r="R216" s="296"/>
      <c r="S216" s="296"/>
      <c r="T216" s="297"/>
      <c r="U216" s="353"/>
      <c r="V216" s="354"/>
      <c r="W216" s="354"/>
      <c r="X216" s="354"/>
      <c r="Y216" s="355"/>
      <c r="Z216" s="295"/>
      <c r="AA216" s="296"/>
      <c r="AB216" s="296"/>
      <c r="AC216" s="297"/>
      <c r="AD216" s="295"/>
      <c r="AE216" s="296"/>
      <c r="AF216" s="296"/>
      <c r="AG216" s="297"/>
      <c r="AH216" s="295"/>
      <c r="AI216" s="296"/>
      <c r="AJ216" s="296"/>
      <c r="AK216" s="297"/>
      <c r="AL216" s="301"/>
      <c r="AM216" s="302"/>
      <c r="AN216" s="302"/>
      <c r="AO216" s="303"/>
      <c r="AP216" s="301"/>
      <c r="AQ216" s="302"/>
      <c r="AR216" s="302"/>
      <c r="AS216" s="303"/>
      <c r="AT216" s="8"/>
      <c r="AU216" s="8"/>
    </row>
    <row r="217" spans="1:47" hidden="1" x14ac:dyDescent="0.2">
      <c r="A217" s="309" t="s">
        <v>337</v>
      </c>
      <c r="B217" s="310"/>
      <c r="C217" s="310"/>
      <c r="D217" s="310"/>
      <c r="E217" s="310"/>
      <c r="F217" s="310"/>
      <c r="G217" s="310"/>
      <c r="H217" s="310"/>
      <c r="I217" s="311"/>
      <c r="J217" s="301"/>
      <c r="K217" s="302"/>
      <c r="L217" s="303"/>
      <c r="M217" s="304">
        <v>350</v>
      </c>
      <c r="N217" s="305"/>
      <c r="O217" s="306"/>
      <c r="P217" s="295">
        <f t="shared" si="5"/>
        <v>0</v>
      </c>
      <c r="Q217" s="296"/>
      <c r="R217" s="296"/>
      <c r="S217" s="296"/>
      <c r="T217" s="297"/>
      <c r="U217" s="353"/>
      <c r="V217" s="354"/>
      <c r="W217" s="354"/>
      <c r="X217" s="354"/>
      <c r="Y217" s="355"/>
      <c r="Z217" s="295"/>
      <c r="AA217" s="296"/>
      <c r="AB217" s="296"/>
      <c r="AC217" s="297"/>
      <c r="AD217" s="295"/>
      <c r="AE217" s="296"/>
      <c r="AF217" s="296"/>
      <c r="AG217" s="297"/>
      <c r="AH217" s="295"/>
      <c r="AI217" s="296"/>
      <c r="AJ217" s="296"/>
      <c r="AK217" s="297"/>
      <c r="AL217" s="301"/>
      <c r="AM217" s="302"/>
      <c r="AN217" s="302"/>
      <c r="AO217" s="303"/>
      <c r="AP217" s="301"/>
      <c r="AQ217" s="302"/>
      <c r="AR217" s="302"/>
      <c r="AS217" s="303"/>
      <c r="AT217" s="8"/>
      <c r="AU217" s="8"/>
    </row>
    <row r="218" spans="1:47" hidden="1" x14ac:dyDescent="0.2">
      <c r="A218" s="309" t="s">
        <v>338</v>
      </c>
      <c r="B218" s="310"/>
      <c r="C218" s="310"/>
      <c r="D218" s="310"/>
      <c r="E218" s="310"/>
      <c r="F218" s="310"/>
      <c r="G218" s="310"/>
      <c r="H218" s="310"/>
      <c r="I218" s="311"/>
      <c r="J218" s="301"/>
      <c r="K218" s="302"/>
      <c r="L218" s="303"/>
      <c r="M218" s="304">
        <v>830</v>
      </c>
      <c r="N218" s="305"/>
      <c r="O218" s="306"/>
      <c r="P218" s="295">
        <f t="shared" si="5"/>
        <v>0</v>
      </c>
      <c r="Q218" s="296"/>
      <c r="R218" s="296"/>
      <c r="S218" s="296"/>
      <c r="T218" s="297"/>
      <c r="U218" s="295">
        <f>U219</f>
        <v>0</v>
      </c>
      <c r="V218" s="296"/>
      <c r="W218" s="296"/>
      <c r="X218" s="296"/>
      <c r="Y218" s="297"/>
      <c r="Z218" s="295">
        <f>Z219</f>
        <v>0</v>
      </c>
      <c r="AA218" s="296"/>
      <c r="AB218" s="296"/>
      <c r="AC218" s="297"/>
      <c r="AD218" s="295">
        <f>AD219</f>
        <v>0</v>
      </c>
      <c r="AE218" s="296"/>
      <c r="AF218" s="296"/>
      <c r="AG218" s="297"/>
      <c r="AH218" s="295">
        <f>AH219</f>
        <v>0</v>
      </c>
      <c r="AI218" s="296"/>
      <c r="AJ218" s="296"/>
      <c r="AK218" s="297"/>
      <c r="AL218" s="295">
        <f>AL219</f>
        <v>0</v>
      </c>
      <c r="AM218" s="296"/>
      <c r="AN218" s="296"/>
      <c r="AO218" s="297"/>
      <c r="AP218" s="295">
        <f>AP219</f>
        <v>0</v>
      </c>
      <c r="AQ218" s="296"/>
      <c r="AR218" s="296"/>
      <c r="AS218" s="297"/>
      <c r="AT218" s="8"/>
      <c r="AU218" s="8"/>
    </row>
    <row r="219" spans="1:47" hidden="1" x14ac:dyDescent="0.2">
      <c r="A219" s="350" t="s">
        <v>339</v>
      </c>
      <c r="B219" s="351"/>
      <c r="C219" s="351"/>
      <c r="D219" s="351"/>
      <c r="E219" s="351"/>
      <c r="F219" s="351"/>
      <c r="G219" s="351"/>
      <c r="H219" s="351"/>
      <c r="I219" s="352"/>
      <c r="J219" s="331"/>
      <c r="K219" s="332"/>
      <c r="L219" s="333"/>
      <c r="M219" s="325">
        <v>831</v>
      </c>
      <c r="N219" s="326"/>
      <c r="O219" s="327"/>
      <c r="P219" s="313">
        <f t="shared" si="5"/>
        <v>0</v>
      </c>
      <c r="Q219" s="314"/>
      <c r="R219" s="314"/>
      <c r="S219" s="314"/>
      <c r="T219" s="315"/>
      <c r="U219" s="319"/>
      <c r="V219" s="320"/>
      <c r="W219" s="320"/>
      <c r="X219" s="320"/>
      <c r="Y219" s="321"/>
      <c r="Z219" s="313"/>
      <c r="AA219" s="314"/>
      <c r="AB219" s="314"/>
      <c r="AC219" s="315"/>
      <c r="AD219" s="313"/>
      <c r="AE219" s="314"/>
      <c r="AF219" s="314"/>
      <c r="AG219" s="315"/>
      <c r="AH219" s="313"/>
      <c r="AI219" s="314"/>
      <c r="AJ219" s="314"/>
      <c r="AK219" s="315"/>
      <c r="AL219" s="331"/>
      <c r="AM219" s="332"/>
      <c r="AN219" s="332"/>
      <c r="AO219" s="333"/>
      <c r="AP219" s="331"/>
      <c r="AQ219" s="332"/>
      <c r="AR219" s="332"/>
      <c r="AS219" s="333"/>
      <c r="AT219" s="8"/>
      <c r="AU219" s="8"/>
    </row>
    <row r="220" spans="1:47" ht="114" hidden="1" customHeight="1" x14ac:dyDescent="0.2">
      <c r="A220" s="347" t="s">
        <v>340</v>
      </c>
      <c r="B220" s="348"/>
      <c r="C220" s="348"/>
      <c r="D220" s="348"/>
      <c r="E220" s="348"/>
      <c r="F220" s="348"/>
      <c r="G220" s="348"/>
      <c r="H220" s="348"/>
      <c r="I220" s="349"/>
      <c r="J220" s="334"/>
      <c r="K220" s="335"/>
      <c r="L220" s="336"/>
      <c r="M220" s="328"/>
      <c r="N220" s="329"/>
      <c r="O220" s="330"/>
      <c r="P220" s="316">
        <f t="shared" si="5"/>
        <v>0</v>
      </c>
      <c r="Q220" s="317"/>
      <c r="R220" s="317"/>
      <c r="S220" s="317"/>
      <c r="T220" s="318"/>
      <c r="U220" s="322"/>
      <c r="V220" s="323"/>
      <c r="W220" s="323"/>
      <c r="X220" s="323"/>
      <c r="Y220" s="324"/>
      <c r="Z220" s="316"/>
      <c r="AA220" s="317"/>
      <c r="AB220" s="317"/>
      <c r="AC220" s="318"/>
      <c r="AD220" s="316"/>
      <c r="AE220" s="317"/>
      <c r="AF220" s="317"/>
      <c r="AG220" s="318"/>
      <c r="AH220" s="316"/>
      <c r="AI220" s="317"/>
      <c r="AJ220" s="317"/>
      <c r="AK220" s="318"/>
      <c r="AL220" s="334"/>
      <c r="AM220" s="335"/>
      <c r="AN220" s="335"/>
      <c r="AO220" s="336"/>
      <c r="AP220" s="334"/>
      <c r="AQ220" s="335"/>
      <c r="AR220" s="335"/>
      <c r="AS220" s="336"/>
      <c r="AT220" s="8"/>
      <c r="AU220" s="8"/>
    </row>
    <row r="221" spans="1:47" ht="27" hidden="1" customHeight="1" x14ac:dyDescent="0.2">
      <c r="A221" s="309" t="s">
        <v>341</v>
      </c>
      <c r="B221" s="310"/>
      <c r="C221" s="310"/>
      <c r="D221" s="310"/>
      <c r="E221" s="310"/>
      <c r="F221" s="310"/>
      <c r="G221" s="310"/>
      <c r="H221" s="310"/>
      <c r="I221" s="311"/>
      <c r="J221" s="304">
        <v>230</v>
      </c>
      <c r="K221" s="305"/>
      <c r="L221" s="306"/>
      <c r="M221" s="304">
        <v>850</v>
      </c>
      <c r="N221" s="305"/>
      <c r="O221" s="306"/>
      <c r="P221" s="295">
        <f t="shared" si="5"/>
        <v>0</v>
      </c>
      <c r="Q221" s="296"/>
      <c r="R221" s="296"/>
      <c r="S221" s="296"/>
      <c r="T221" s="297"/>
      <c r="U221" s="295">
        <f>SUM(U222:Y225)</f>
        <v>0</v>
      </c>
      <c r="V221" s="296"/>
      <c r="W221" s="296"/>
      <c r="X221" s="296"/>
      <c r="Y221" s="297"/>
      <c r="Z221" s="295">
        <f>SUM(Z222:AC225)</f>
        <v>0</v>
      </c>
      <c r="AA221" s="296"/>
      <c r="AB221" s="296"/>
      <c r="AC221" s="297"/>
      <c r="AD221" s="295">
        <f>SUM(AD222:AG225)</f>
        <v>0</v>
      </c>
      <c r="AE221" s="296"/>
      <c r="AF221" s="296"/>
      <c r="AG221" s="297"/>
      <c r="AH221" s="301">
        <f>SUM(AH222:AK225)</f>
        <v>0</v>
      </c>
      <c r="AI221" s="302"/>
      <c r="AJ221" s="302"/>
      <c r="AK221" s="303"/>
      <c r="AL221" s="301">
        <f>SUM(AL222:AO225)</f>
        <v>0</v>
      </c>
      <c r="AM221" s="302"/>
      <c r="AN221" s="302"/>
      <c r="AO221" s="303"/>
      <c r="AP221" s="301">
        <f>SUM(AP222:AS225)</f>
        <v>0</v>
      </c>
      <c r="AQ221" s="302"/>
      <c r="AR221" s="302"/>
      <c r="AS221" s="303"/>
      <c r="AT221" s="8"/>
      <c r="AU221" s="8"/>
    </row>
    <row r="222" spans="1:47" hidden="1" x14ac:dyDescent="0.2">
      <c r="A222" s="350" t="s">
        <v>339</v>
      </c>
      <c r="B222" s="351"/>
      <c r="C222" s="351"/>
      <c r="D222" s="351"/>
      <c r="E222" s="351"/>
      <c r="F222" s="351"/>
      <c r="G222" s="351"/>
      <c r="H222" s="351"/>
      <c r="I222" s="352"/>
      <c r="J222" s="331"/>
      <c r="K222" s="332"/>
      <c r="L222" s="333"/>
      <c r="M222" s="325">
        <v>851</v>
      </c>
      <c r="N222" s="326"/>
      <c r="O222" s="327"/>
      <c r="P222" s="313">
        <f t="shared" si="5"/>
        <v>0</v>
      </c>
      <c r="Q222" s="314"/>
      <c r="R222" s="314"/>
      <c r="S222" s="314"/>
      <c r="T222" s="315"/>
      <c r="U222" s="319"/>
      <c r="V222" s="320"/>
      <c r="W222" s="320"/>
      <c r="X222" s="320"/>
      <c r="Y222" s="321"/>
      <c r="Z222" s="313"/>
      <c r="AA222" s="314"/>
      <c r="AB222" s="314"/>
      <c r="AC222" s="315"/>
      <c r="AD222" s="313"/>
      <c r="AE222" s="314"/>
      <c r="AF222" s="314"/>
      <c r="AG222" s="315"/>
      <c r="AH222" s="313"/>
      <c r="AI222" s="314"/>
      <c r="AJ222" s="314"/>
      <c r="AK222" s="315"/>
      <c r="AL222" s="331"/>
      <c r="AM222" s="332"/>
      <c r="AN222" s="332"/>
      <c r="AO222" s="333"/>
      <c r="AP222" s="331"/>
      <c r="AQ222" s="332"/>
      <c r="AR222" s="332"/>
      <c r="AS222" s="333"/>
      <c r="AT222" s="8"/>
      <c r="AU222" s="8"/>
    </row>
    <row r="223" spans="1:47" ht="25.5" hidden="1" customHeight="1" x14ac:dyDescent="0.2">
      <c r="A223" s="347" t="s">
        <v>342</v>
      </c>
      <c r="B223" s="348"/>
      <c r="C223" s="348"/>
      <c r="D223" s="348"/>
      <c r="E223" s="348"/>
      <c r="F223" s="348"/>
      <c r="G223" s="348"/>
      <c r="H223" s="348"/>
      <c r="I223" s="349"/>
      <c r="J223" s="334"/>
      <c r="K223" s="335"/>
      <c r="L223" s="336"/>
      <c r="M223" s="328"/>
      <c r="N223" s="329"/>
      <c r="O223" s="330"/>
      <c r="P223" s="316">
        <f t="shared" si="5"/>
        <v>0</v>
      </c>
      <c r="Q223" s="317"/>
      <c r="R223" s="317"/>
      <c r="S223" s="317"/>
      <c r="T223" s="318"/>
      <c r="U223" s="322"/>
      <c r="V223" s="323"/>
      <c r="W223" s="323"/>
      <c r="X223" s="323"/>
      <c r="Y223" s="324"/>
      <c r="Z223" s="316"/>
      <c r="AA223" s="317"/>
      <c r="AB223" s="317"/>
      <c r="AC223" s="318"/>
      <c r="AD223" s="316"/>
      <c r="AE223" s="317"/>
      <c r="AF223" s="317"/>
      <c r="AG223" s="318"/>
      <c r="AH223" s="316"/>
      <c r="AI223" s="317"/>
      <c r="AJ223" s="317"/>
      <c r="AK223" s="318"/>
      <c r="AL223" s="334"/>
      <c r="AM223" s="335"/>
      <c r="AN223" s="335"/>
      <c r="AO223" s="336"/>
      <c r="AP223" s="334"/>
      <c r="AQ223" s="335"/>
      <c r="AR223" s="335"/>
      <c r="AS223" s="336"/>
      <c r="AT223" s="8"/>
      <c r="AU223" s="8"/>
    </row>
    <row r="224" spans="1:47" hidden="1" x14ac:dyDescent="0.2">
      <c r="A224" s="309" t="s">
        <v>343</v>
      </c>
      <c r="B224" s="310"/>
      <c r="C224" s="310"/>
      <c r="D224" s="310"/>
      <c r="E224" s="310"/>
      <c r="F224" s="310"/>
      <c r="G224" s="310"/>
      <c r="H224" s="310"/>
      <c r="I224" s="311"/>
      <c r="J224" s="301"/>
      <c r="K224" s="302"/>
      <c r="L224" s="303"/>
      <c r="M224" s="304">
        <v>852</v>
      </c>
      <c r="N224" s="305"/>
      <c r="O224" s="306"/>
      <c r="P224" s="295">
        <f t="shared" si="5"/>
        <v>0</v>
      </c>
      <c r="Q224" s="296"/>
      <c r="R224" s="296"/>
      <c r="S224" s="296"/>
      <c r="T224" s="297"/>
      <c r="U224" s="353"/>
      <c r="V224" s="354"/>
      <c r="W224" s="354"/>
      <c r="X224" s="354"/>
      <c r="Y224" s="355"/>
      <c r="Z224" s="295"/>
      <c r="AA224" s="296"/>
      <c r="AB224" s="296"/>
      <c r="AC224" s="297"/>
      <c r="AD224" s="295"/>
      <c r="AE224" s="296"/>
      <c r="AF224" s="296"/>
      <c r="AG224" s="297"/>
      <c r="AH224" s="295"/>
      <c r="AI224" s="296"/>
      <c r="AJ224" s="296"/>
      <c r="AK224" s="297"/>
      <c r="AL224" s="301"/>
      <c r="AM224" s="302"/>
      <c r="AN224" s="302"/>
      <c r="AO224" s="303"/>
      <c r="AP224" s="301"/>
      <c r="AQ224" s="302"/>
      <c r="AR224" s="302"/>
      <c r="AS224" s="303"/>
      <c r="AT224" s="8"/>
      <c r="AU224" s="8"/>
    </row>
    <row r="225" spans="1:65" ht="12.75" hidden="1" customHeight="1" x14ac:dyDescent="0.2">
      <c r="A225" s="309" t="s">
        <v>344</v>
      </c>
      <c r="B225" s="310"/>
      <c r="C225" s="310"/>
      <c r="D225" s="310"/>
      <c r="E225" s="310"/>
      <c r="F225" s="310"/>
      <c r="G225" s="310"/>
      <c r="H225" s="310"/>
      <c r="I225" s="311"/>
      <c r="J225" s="301"/>
      <c r="K225" s="302"/>
      <c r="L225" s="303"/>
      <c r="M225" s="304">
        <v>853</v>
      </c>
      <c r="N225" s="305"/>
      <c r="O225" s="306"/>
      <c r="P225" s="295">
        <f t="shared" si="5"/>
        <v>0</v>
      </c>
      <c r="Q225" s="296"/>
      <c r="R225" s="296"/>
      <c r="S225" s="296"/>
      <c r="T225" s="297"/>
      <c r="U225" s="353"/>
      <c r="V225" s="354"/>
      <c r="W225" s="354"/>
      <c r="X225" s="354"/>
      <c r="Y225" s="355"/>
      <c r="Z225" s="295"/>
      <c r="AA225" s="296"/>
      <c r="AB225" s="296"/>
      <c r="AC225" s="297"/>
      <c r="AD225" s="295"/>
      <c r="AE225" s="296"/>
      <c r="AF225" s="296"/>
      <c r="AG225" s="297"/>
      <c r="AH225" s="295"/>
      <c r="AI225" s="296"/>
      <c r="AJ225" s="296"/>
      <c r="AK225" s="297"/>
      <c r="AL225" s="301"/>
      <c r="AM225" s="302"/>
      <c r="AN225" s="302"/>
      <c r="AO225" s="303"/>
      <c r="AP225" s="301"/>
      <c r="AQ225" s="302"/>
      <c r="AR225" s="302"/>
      <c r="AS225" s="303"/>
      <c r="AT225" s="8"/>
      <c r="AU225" s="8"/>
    </row>
    <row r="226" spans="1:65" ht="25.5" hidden="1" customHeight="1" x14ac:dyDescent="0.2">
      <c r="A226" s="309" t="s">
        <v>345</v>
      </c>
      <c r="B226" s="310"/>
      <c r="C226" s="310"/>
      <c r="D226" s="310"/>
      <c r="E226" s="310"/>
      <c r="F226" s="310"/>
      <c r="G226" s="310"/>
      <c r="H226" s="310"/>
      <c r="I226" s="311"/>
      <c r="J226" s="304">
        <v>260</v>
      </c>
      <c r="K226" s="305"/>
      <c r="L226" s="306"/>
      <c r="M226" s="301" t="s">
        <v>49</v>
      </c>
      <c r="N226" s="302"/>
      <c r="O226" s="303"/>
      <c r="P226" s="295">
        <f t="shared" si="5"/>
        <v>0</v>
      </c>
      <c r="Q226" s="296"/>
      <c r="R226" s="296"/>
      <c r="S226" s="296"/>
      <c r="T226" s="297"/>
      <c r="U226" s="295">
        <f>U227</f>
        <v>0</v>
      </c>
      <c r="V226" s="296"/>
      <c r="W226" s="296"/>
      <c r="X226" s="296"/>
      <c r="Y226" s="297"/>
      <c r="Z226" s="295">
        <f>Z227</f>
        <v>0</v>
      </c>
      <c r="AA226" s="296"/>
      <c r="AB226" s="296"/>
      <c r="AC226" s="297"/>
      <c r="AD226" s="295">
        <f>AD227</f>
        <v>0</v>
      </c>
      <c r="AE226" s="296"/>
      <c r="AF226" s="296"/>
      <c r="AG226" s="297"/>
      <c r="AH226" s="301">
        <f>AH227</f>
        <v>0</v>
      </c>
      <c r="AI226" s="302"/>
      <c r="AJ226" s="302"/>
      <c r="AK226" s="303"/>
      <c r="AL226" s="301">
        <f>AL227</f>
        <v>0</v>
      </c>
      <c r="AM226" s="302"/>
      <c r="AN226" s="302"/>
      <c r="AO226" s="303"/>
      <c r="AP226" s="301">
        <f>AP227</f>
        <v>0</v>
      </c>
      <c r="AQ226" s="302"/>
      <c r="AR226" s="302"/>
      <c r="AS226" s="303"/>
      <c r="AT226" s="8"/>
      <c r="AU226" s="8"/>
    </row>
    <row r="227" spans="1:65" hidden="1" x14ac:dyDescent="0.2">
      <c r="A227" s="350" t="s">
        <v>339</v>
      </c>
      <c r="B227" s="351"/>
      <c r="C227" s="351"/>
      <c r="D227" s="351"/>
      <c r="E227" s="351"/>
      <c r="F227" s="351"/>
      <c r="G227" s="351"/>
      <c r="H227" s="351"/>
      <c r="I227" s="352"/>
      <c r="J227" s="331"/>
      <c r="K227" s="332"/>
      <c r="L227" s="333"/>
      <c r="M227" s="325">
        <v>244</v>
      </c>
      <c r="N227" s="326"/>
      <c r="O227" s="327"/>
      <c r="P227" s="313">
        <f t="shared" si="5"/>
        <v>0</v>
      </c>
      <c r="Q227" s="314"/>
      <c r="R227" s="314"/>
      <c r="S227" s="314"/>
      <c r="T227" s="315"/>
      <c r="U227" s="319"/>
      <c r="V227" s="320"/>
      <c r="W227" s="320"/>
      <c r="X227" s="320"/>
      <c r="Y227" s="321"/>
      <c r="Z227" s="313"/>
      <c r="AA227" s="314"/>
      <c r="AB227" s="314"/>
      <c r="AC227" s="315"/>
      <c r="AD227" s="313"/>
      <c r="AE227" s="314"/>
      <c r="AF227" s="314"/>
      <c r="AG227" s="315"/>
      <c r="AH227" s="313"/>
      <c r="AI227" s="314"/>
      <c r="AJ227" s="314"/>
      <c r="AK227" s="315"/>
      <c r="AL227" s="331"/>
      <c r="AM227" s="332"/>
      <c r="AN227" s="332"/>
      <c r="AO227" s="333"/>
      <c r="AP227" s="331"/>
      <c r="AQ227" s="332"/>
      <c r="AR227" s="332"/>
      <c r="AS227" s="333"/>
      <c r="AT227" s="8"/>
      <c r="AU227" s="8"/>
    </row>
    <row r="228" spans="1:65" ht="38.25" hidden="1" customHeight="1" x14ac:dyDescent="0.2">
      <c r="A228" s="347" t="s">
        <v>346</v>
      </c>
      <c r="B228" s="348"/>
      <c r="C228" s="348"/>
      <c r="D228" s="348"/>
      <c r="E228" s="348"/>
      <c r="F228" s="348"/>
      <c r="G228" s="348"/>
      <c r="H228" s="348"/>
      <c r="I228" s="349"/>
      <c r="J228" s="334"/>
      <c r="K228" s="335"/>
      <c r="L228" s="336"/>
      <c r="M228" s="328"/>
      <c r="N228" s="329"/>
      <c r="O228" s="330"/>
      <c r="P228" s="316">
        <f t="shared" si="5"/>
        <v>0</v>
      </c>
      <c r="Q228" s="317"/>
      <c r="R228" s="317"/>
      <c r="S228" s="317"/>
      <c r="T228" s="318"/>
      <c r="U228" s="322"/>
      <c r="V228" s="323"/>
      <c r="W228" s="323"/>
      <c r="X228" s="323"/>
      <c r="Y228" s="324"/>
      <c r="Z228" s="316"/>
      <c r="AA228" s="317"/>
      <c r="AB228" s="317"/>
      <c r="AC228" s="318"/>
      <c r="AD228" s="316"/>
      <c r="AE228" s="317"/>
      <c r="AF228" s="317"/>
      <c r="AG228" s="318"/>
      <c r="AH228" s="316"/>
      <c r="AI228" s="317"/>
      <c r="AJ228" s="317"/>
      <c r="AK228" s="318"/>
      <c r="AL228" s="334"/>
      <c r="AM228" s="335"/>
      <c r="AN228" s="335"/>
      <c r="AO228" s="336"/>
      <c r="AP228" s="334"/>
      <c r="AQ228" s="335"/>
      <c r="AR228" s="335"/>
      <c r="AS228" s="336"/>
      <c r="AT228" s="8"/>
      <c r="AU228" s="8"/>
    </row>
    <row r="229" spans="1:65" s="10" customFormat="1" hidden="1" x14ac:dyDescent="0.2">
      <c r="A229" s="343" t="s">
        <v>51</v>
      </c>
      <c r="B229" s="344"/>
      <c r="C229" s="344"/>
      <c r="D229" s="344"/>
      <c r="E229" s="344"/>
      <c r="F229" s="344"/>
      <c r="G229" s="344"/>
      <c r="H229" s="344"/>
      <c r="I229" s="345"/>
      <c r="J229" s="304">
        <v>500</v>
      </c>
      <c r="K229" s="305"/>
      <c r="L229" s="306"/>
      <c r="M229" s="301" t="s">
        <v>49</v>
      </c>
      <c r="N229" s="302"/>
      <c r="O229" s="303"/>
      <c r="P229" s="295">
        <f t="shared" si="5"/>
        <v>0</v>
      </c>
      <c r="Q229" s="296"/>
      <c r="R229" s="296"/>
      <c r="S229" s="296"/>
      <c r="T229" s="297"/>
      <c r="U229" s="427">
        <f>U181</f>
        <v>0</v>
      </c>
      <c r="V229" s="354"/>
      <c r="W229" s="354"/>
      <c r="X229" s="354"/>
      <c r="Y229" s="355"/>
      <c r="Z229" s="295">
        <f>Z181</f>
        <v>0</v>
      </c>
      <c r="AA229" s="296"/>
      <c r="AB229" s="296"/>
      <c r="AC229" s="297"/>
      <c r="AD229" s="295">
        <f>AD181</f>
        <v>0</v>
      </c>
      <c r="AE229" s="296"/>
      <c r="AF229" s="296"/>
      <c r="AG229" s="297"/>
      <c r="AH229" s="295">
        <f>AH181</f>
        <v>0</v>
      </c>
      <c r="AI229" s="296"/>
      <c r="AJ229" s="296"/>
      <c r="AK229" s="297"/>
      <c r="AL229" s="301">
        <f>AL181</f>
        <v>0</v>
      </c>
      <c r="AM229" s="302"/>
      <c r="AN229" s="302"/>
      <c r="AO229" s="303"/>
      <c r="AP229" s="301">
        <f>AP181</f>
        <v>0</v>
      </c>
      <c r="AQ229" s="302"/>
      <c r="AR229" s="302"/>
      <c r="AS229" s="303"/>
      <c r="AT229" s="9"/>
      <c r="AU229" s="9"/>
    </row>
    <row r="230" spans="1:65" hidden="1" x14ac:dyDescent="0.2">
      <c r="A230" s="343" t="s">
        <v>52</v>
      </c>
      <c r="B230" s="344"/>
      <c r="C230" s="344"/>
      <c r="D230" s="344"/>
      <c r="E230" s="344"/>
      <c r="F230" s="344"/>
      <c r="G230" s="344"/>
      <c r="H230" s="344"/>
      <c r="I230" s="345"/>
      <c r="J230" s="304">
        <v>600</v>
      </c>
      <c r="K230" s="305"/>
      <c r="L230" s="306"/>
      <c r="M230" s="301" t="s">
        <v>49</v>
      </c>
      <c r="N230" s="302"/>
      <c r="O230" s="303"/>
      <c r="P230" s="295">
        <f>SUM(U230:AS230)</f>
        <v>0</v>
      </c>
      <c r="Q230" s="296"/>
      <c r="R230" s="296"/>
      <c r="S230" s="296"/>
      <c r="T230" s="297"/>
      <c r="U230" s="295">
        <f>U229+U188-U203</f>
        <v>0</v>
      </c>
      <c r="V230" s="296"/>
      <c r="W230" s="296"/>
      <c r="X230" s="296"/>
      <c r="Y230" s="297"/>
      <c r="Z230" s="295">
        <f>Z229+Z188-Z203</f>
        <v>0</v>
      </c>
      <c r="AA230" s="296"/>
      <c r="AB230" s="296"/>
      <c r="AC230" s="297"/>
      <c r="AD230" s="295">
        <f>AD229+AD188-AD203</f>
        <v>0</v>
      </c>
      <c r="AE230" s="296"/>
      <c r="AF230" s="296"/>
      <c r="AG230" s="297"/>
      <c r="AH230" s="301">
        <f>AH229+AH188-AH203</f>
        <v>0</v>
      </c>
      <c r="AI230" s="302"/>
      <c r="AJ230" s="302"/>
      <c r="AK230" s="303"/>
      <c r="AL230" s="301">
        <f>AL229+AL188-AL203</f>
        <v>0</v>
      </c>
      <c r="AM230" s="302"/>
      <c r="AN230" s="302"/>
      <c r="AO230" s="303"/>
      <c r="AP230" s="301">
        <f>AP229+AP188-AP203</f>
        <v>0</v>
      </c>
      <c r="AQ230" s="302"/>
      <c r="AR230" s="302"/>
      <c r="AS230" s="303"/>
      <c r="AT230" s="8"/>
      <c r="AU230" s="8"/>
    </row>
    <row r="231" spans="1:65" ht="12.75" hidden="1" customHeight="1" x14ac:dyDescent="0.2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7"/>
      <c r="N231" s="227"/>
      <c r="O231" s="227"/>
      <c r="P231" s="227"/>
      <c r="Q231" s="228"/>
      <c r="R231" s="228"/>
      <c r="S231" s="228"/>
      <c r="T231" s="228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  <c r="AJ231" s="229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8"/>
      <c r="AU231" s="8"/>
    </row>
    <row r="232" spans="1:65" s="5" customFormat="1" ht="13.1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3"/>
      <c r="J232" s="13"/>
      <c r="K232" s="13"/>
      <c r="L232" s="13"/>
      <c r="M232" s="221"/>
      <c r="N232" s="221"/>
      <c r="O232" s="221"/>
      <c r="P232" s="221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  <c r="AI232" s="222"/>
      <c r="AJ232" s="222"/>
      <c r="AK232" s="222"/>
      <c r="AL232" s="222"/>
      <c r="AM232" s="222"/>
      <c r="AN232" s="290" t="s">
        <v>358</v>
      </c>
      <c r="AO232" s="290"/>
      <c r="AP232" s="290"/>
      <c r="AQ232" s="290"/>
      <c r="AR232" s="290"/>
      <c r="AS232" s="290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</row>
    <row r="233" spans="1:65" s="5" customFormat="1" ht="13.15" customHeight="1" x14ac:dyDescent="0.2">
      <c r="A233" s="357" t="s">
        <v>65</v>
      </c>
      <c r="B233" s="357"/>
      <c r="C233" s="357"/>
      <c r="D233" s="357"/>
      <c r="E233" s="357"/>
      <c r="F233" s="357"/>
      <c r="G233" s="357"/>
      <c r="H233" s="357"/>
      <c r="I233" s="357"/>
      <c r="J233" s="357"/>
      <c r="K233" s="357"/>
      <c r="L233" s="357"/>
      <c r="M233" s="357"/>
      <c r="N233" s="357"/>
      <c r="O233" s="357"/>
      <c r="P233" s="357"/>
      <c r="Q233" s="357"/>
      <c r="R233" s="357"/>
      <c r="S233" s="357"/>
      <c r="T233" s="357"/>
      <c r="U233" s="357"/>
      <c r="V233" s="357"/>
      <c r="W233" s="357"/>
      <c r="X233" s="357"/>
      <c r="Y233" s="357"/>
      <c r="Z233" s="357"/>
      <c r="AA233" s="357"/>
      <c r="AB233" s="357"/>
      <c r="AC233" s="357"/>
      <c r="AD233" s="357"/>
      <c r="AE233" s="357"/>
      <c r="AF233" s="357"/>
      <c r="AG233" s="357"/>
      <c r="AH233" s="357"/>
      <c r="AI233" s="357"/>
      <c r="AJ233" s="357"/>
      <c r="AK233" s="357"/>
      <c r="AL233" s="357"/>
      <c r="AM233" s="357"/>
      <c r="AN233" s="357"/>
      <c r="AO233" s="357"/>
      <c r="AP233" s="357"/>
      <c r="AQ233" s="357"/>
      <c r="AR233" s="357"/>
      <c r="AS233" s="357"/>
    </row>
    <row r="234" spans="1:65" s="5" customFormat="1" ht="13.15" customHeight="1" x14ac:dyDescent="0.2">
      <c r="A234" s="357" t="s">
        <v>363</v>
      </c>
      <c r="B234" s="357"/>
      <c r="C234" s="357"/>
      <c r="D234" s="357"/>
      <c r="E234" s="357"/>
      <c r="F234" s="357"/>
      <c r="G234" s="357"/>
      <c r="H234" s="357"/>
      <c r="I234" s="357"/>
      <c r="J234" s="357"/>
      <c r="K234" s="357"/>
      <c r="L234" s="357"/>
      <c r="M234" s="357"/>
      <c r="N234" s="357"/>
      <c r="O234" s="357"/>
      <c r="P234" s="357"/>
      <c r="Q234" s="357"/>
      <c r="R234" s="357"/>
      <c r="S234" s="357"/>
      <c r="T234" s="357"/>
      <c r="U234" s="357"/>
      <c r="V234" s="357"/>
      <c r="W234" s="357"/>
      <c r="X234" s="357"/>
      <c r="Y234" s="357"/>
      <c r="Z234" s="357"/>
      <c r="AA234" s="357"/>
      <c r="AB234" s="357"/>
      <c r="AC234" s="357"/>
      <c r="AD234" s="357"/>
      <c r="AE234" s="357"/>
      <c r="AF234" s="357"/>
      <c r="AG234" s="357"/>
      <c r="AH234" s="357"/>
      <c r="AI234" s="357"/>
      <c r="AJ234" s="357"/>
      <c r="AK234" s="357"/>
      <c r="AL234" s="357"/>
      <c r="AM234" s="357"/>
      <c r="AN234" s="357"/>
      <c r="AO234" s="357"/>
      <c r="AP234" s="357"/>
      <c r="AQ234" s="357"/>
      <c r="AR234" s="357"/>
      <c r="AS234" s="357"/>
    </row>
    <row r="235" spans="1:65" s="5" customFormat="1" ht="13.15" customHeight="1" x14ac:dyDescent="0.2">
      <c r="A235" s="357" t="s">
        <v>457</v>
      </c>
      <c r="B235" s="357"/>
      <c r="C235" s="357"/>
      <c r="D235" s="357"/>
      <c r="E235" s="357"/>
      <c r="F235" s="357"/>
      <c r="G235" s="357"/>
      <c r="H235" s="357"/>
      <c r="I235" s="357"/>
      <c r="J235" s="357"/>
      <c r="K235" s="357"/>
      <c r="L235" s="357"/>
      <c r="M235" s="357"/>
      <c r="N235" s="357"/>
      <c r="O235" s="357"/>
      <c r="P235" s="357"/>
      <c r="Q235" s="357"/>
      <c r="R235" s="357"/>
      <c r="S235" s="357"/>
      <c r="T235" s="357"/>
      <c r="U235" s="357"/>
      <c r="V235" s="357"/>
      <c r="W235" s="357"/>
      <c r="X235" s="357"/>
      <c r="Y235" s="357"/>
      <c r="Z235" s="357"/>
      <c r="AA235" s="357"/>
      <c r="AB235" s="357"/>
      <c r="AC235" s="357"/>
      <c r="AD235" s="357"/>
      <c r="AE235" s="357"/>
      <c r="AF235" s="357"/>
      <c r="AG235" s="357"/>
      <c r="AH235" s="357"/>
      <c r="AI235" s="357"/>
      <c r="AJ235" s="357"/>
      <c r="AK235" s="357"/>
      <c r="AL235" s="357"/>
      <c r="AM235" s="357"/>
      <c r="AN235" s="357"/>
      <c r="AO235" s="357"/>
      <c r="AP235" s="357"/>
      <c r="AQ235" s="357"/>
      <c r="AR235" s="357"/>
      <c r="AS235" s="357"/>
    </row>
    <row r="236" spans="1:65" s="5" customFormat="1" ht="13.15" customHeight="1" x14ac:dyDescent="0.2">
      <c r="A236" s="420" t="s">
        <v>360</v>
      </c>
      <c r="B236" s="420"/>
      <c r="C236" s="420"/>
      <c r="D236" s="420"/>
      <c r="E236" s="420"/>
      <c r="F236" s="420"/>
      <c r="G236" s="420"/>
      <c r="H236" s="420"/>
      <c r="I236" s="420"/>
      <c r="J236" s="420"/>
      <c r="K236" s="420"/>
      <c r="L236" s="420"/>
      <c r="M236" s="420"/>
      <c r="N236" s="420"/>
      <c r="O236" s="420"/>
      <c r="P236" s="420"/>
      <c r="Q236" s="420"/>
      <c r="R236" s="420"/>
      <c r="S236" s="420"/>
      <c r="T236" s="420"/>
      <c r="U236" s="420"/>
      <c r="V236" s="420"/>
      <c r="W236" s="420"/>
      <c r="X236" s="420"/>
      <c r="Y236" s="420"/>
      <c r="Z236" s="420"/>
      <c r="AA236" s="420"/>
      <c r="AB236" s="420"/>
      <c r="AC236" s="420"/>
      <c r="AD236" s="420"/>
      <c r="AE236" s="420"/>
      <c r="AF236" s="420"/>
      <c r="AG236" s="420"/>
      <c r="AH236" s="420"/>
      <c r="AI236" s="420"/>
      <c r="AJ236" s="420"/>
      <c r="AK236" s="420"/>
      <c r="AL236" s="420"/>
      <c r="AM236" s="420"/>
      <c r="AN236" s="420"/>
      <c r="AO236" s="420"/>
      <c r="AP236" s="420"/>
      <c r="AQ236" s="420"/>
      <c r="AR236" s="420"/>
      <c r="AS236" s="420"/>
    </row>
    <row r="237" spans="1:65" s="5" customFormat="1" ht="13.15" customHeight="1" x14ac:dyDescent="0.2">
      <c r="A237" s="14"/>
      <c r="B237" s="14"/>
      <c r="C237" s="14"/>
      <c r="D237" s="14"/>
      <c r="E237" s="11"/>
      <c r="F237" s="11"/>
      <c r="G237" s="11"/>
      <c r="H237" s="11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1:65" s="5" customFormat="1" ht="28.5" customHeight="1" x14ac:dyDescent="0.2">
      <c r="A238" s="423" t="s">
        <v>23</v>
      </c>
      <c r="B238" s="423"/>
      <c r="C238" s="423"/>
      <c r="D238" s="423"/>
      <c r="E238" s="423"/>
      <c r="F238" s="423"/>
      <c r="G238" s="423"/>
      <c r="H238" s="423"/>
      <c r="I238" s="423"/>
      <c r="J238" s="423"/>
      <c r="K238" s="423"/>
      <c r="L238" s="423"/>
      <c r="M238" s="423"/>
      <c r="N238" s="423"/>
      <c r="O238" s="423"/>
      <c r="P238" s="423"/>
      <c r="Q238" s="423"/>
      <c r="R238" s="423"/>
      <c r="S238" s="423"/>
      <c r="T238" s="423"/>
      <c r="U238" s="423"/>
      <c r="V238" s="423"/>
      <c r="W238" s="423"/>
      <c r="X238" s="423"/>
      <c r="Y238" s="423"/>
      <c r="Z238" s="423"/>
      <c r="AA238" s="423"/>
      <c r="AB238" s="423"/>
      <c r="AC238" s="423"/>
      <c r="AD238" s="392" t="s">
        <v>40</v>
      </c>
      <c r="AE238" s="392"/>
      <c r="AF238" s="392"/>
      <c r="AG238" s="392"/>
      <c r="AH238" s="392" t="s">
        <v>77</v>
      </c>
      <c r="AI238" s="392"/>
      <c r="AJ238" s="392"/>
      <c r="AK238" s="392"/>
      <c r="AL238" s="392"/>
      <c r="AM238" s="392"/>
      <c r="AN238" s="392"/>
      <c r="AO238" s="392"/>
      <c r="AP238" s="392"/>
      <c r="AQ238" s="392"/>
      <c r="AR238" s="392"/>
      <c r="AS238" s="222"/>
    </row>
    <row r="239" spans="1:65" s="5" customFormat="1" ht="13.15" customHeight="1" x14ac:dyDescent="0.2">
      <c r="A239" s="421">
        <v>1</v>
      </c>
      <c r="B239" s="421"/>
      <c r="C239" s="421"/>
      <c r="D239" s="421"/>
      <c r="E239" s="421"/>
      <c r="F239" s="421"/>
      <c r="G239" s="421"/>
      <c r="H239" s="421"/>
      <c r="I239" s="421"/>
      <c r="J239" s="421"/>
      <c r="K239" s="421"/>
      <c r="L239" s="421"/>
      <c r="M239" s="421"/>
      <c r="N239" s="421"/>
      <c r="O239" s="421"/>
      <c r="P239" s="421"/>
      <c r="Q239" s="421"/>
      <c r="R239" s="421"/>
      <c r="S239" s="421"/>
      <c r="T239" s="421"/>
      <c r="U239" s="421"/>
      <c r="V239" s="421"/>
      <c r="W239" s="421"/>
      <c r="X239" s="421"/>
      <c r="Y239" s="421"/>
      <c r="Z239" s="421"/>
      <c r="AA239" s="421"/>
      <c r="AB239" s="421"/>
      <c r="AC239" s="421"/>
      <c r="AD239" s="289">
        <v>2</v>
      </c>
      <c r="AE239" s="289"/>
      <c r="AF239" s="289"/>
      <c r="AG239" s="289"/>
      <c r="AH239" s="294">
        <v>3</v>
      </c>
      <c r="AI239" s="294"/>
      <c r="AJ239" s="294"/>
      <c r="AK239" s="294"/>
      <c r="AL239" s="294"/>
      <c r="AM239" s="294"/>
      <c r="AN239" s="294"/>
      <c r="AO239" s="294"/>
      <c r="AP239" s="294"/>
      <c r="AQ239" s="294"/>
      <c r="AR239" s="294"/>
      <c r="AS239" s="222"/>
    </row>
    <row r="240" spans="1:65" s="5" customFormat="1" ht="12.75" customHeight="1" x14ac:dyDescent="0.2">
      <c r="A240" s="425" t="s">
        <v>51</v>
      </c>
      <c r="B240" s="425"/>
      <c r="C240" s="425"/>
      <c r="D240" s="425"/>
      <c r="E240" s="425"/>
      <c r="F240" s="425"/>
      <c r="G240" s="425"/>
      <c r="H240" s="425"/>
      <c r="I240" s="425"/>
      <c r="J240" s="425"/>
      <c r="K240" s="425"/>
      <c r="L240" s="425"/>
      <c r="M240" s="425"/>
      <c r="N240" s="425"/>
      <c r="O240" s="425"/>
      <c r="P240" s="425"/>
      <c r="Q240" s="425"/>
      <c r="R240" s="425"/>
      <c r="S240" s="425"/>
      <c r="T240" s="425"/>
      <c r="U240" s="425"/>
      <c r="V240" s="425"/>
      <c r="W240" s="425"/>
      <c r="X240" s="425"/>
      <c r="Y240" s="425"/>
      <c r="Z240" s="425"/>
      <c r="AA240" s="425"/>
      <c r="AB240" s="425"/>
      <c r="AC240" s="425"/>
      <c r="AD240" s="426" t="s">
        <v>66</v>
      </c>
      <c r="AE240" s="426"/>
      <c r="AF240" s="426"/>
      <c r="AG240" s="426"/>
      <c r="AH240" s="291"/>
      <c r="AI240" s="291"/>
      <c r="AJ240" s="291"/>
      <c r="AK240" s="291"/>
      <c r="AL240" s="291"/>
      <c r="AM240" s="291"/>
      <c r="AN240" s="291"/>
      <c r="AO240" s="291"/>
      <c r="AP240" s="291"/>
      <c r="AQ240" s="291"/>
      <c r="AR240" s="291"/>
      <c r="AS240" s="222"/>
    </row>
    <row r="241" spans="1:65" s="5" customFormat="1" ht="12.75" customHeight="1" x14ac:dyDescent="0.2">
      <c r="A241" s="425" t="s">
        <v>52</v>
      </c>
      <c r="B241" s="425"/>
      <c r="C241" s="425"/>
      <c r="D241" s="425"/>
      <c r="E241" s="425"/>
      <c r="F241" s="425"/>
      <c r="G241" s="425"/>
      <c r="H241" s="425"/>
      <c r="I241" s="425"/>
      <c r="J241" s="425"/>
      <c r="K241" s="425"/>
      <c r="L241" s="425"/>
      <c r="M241" s="425"/>
      <c r="N241" s="425"/>
      <c r="O241" s="425"/>
      <c r="P241" s="425"/>
      <c r="Q241" s="425"/>
      <c r="R241" s="425"/>
      <c r="S241" s="425"/>
      <c r="T241" s="425"/>
      <c r="U241" s="425"/>
      <c r="V241" s="425"/>
      <c r="W241" s="425"/>
      <c r="X241" s="425"/>
      <c r="Y241" s="425"/>
      <c r="Z241" s="425"/>
      <c r="AA241" s="425"/>
      <c r="AB241" s="425"/>
      <c r="AC241" s="425"/>
      <c r="AD241" s="426" t="s">
        <v>67</v>
      </c>
      <c r="AE241" s="426"/>
      <c r="AF241" s="426"/>
      <c r="AG241" s="426"/>
      <c r="AH241" s="291"/>
      <c r="AI241" s="291"/>
      <c r="AJ241" s="291"/>
      <c r="AK241" s="291"/>
      <c r="AL241" s="291"/>
      <c r="AM241" s="291"/>
      <c r="AN241" s="291"/>
      <c r="AO241" s="291"/>
      <c r="AP241" s="291"/>
      <c r="AQ241" s="291"/>
      <c r="AR241" s="291"/>
      <c r="AS241" s="222"/>
    </row>
    <row r="242" spans="1:65" s="5" customFormat="1" ht="12.75" customHeight="1" x14ac:dyDescent="0.2">
      <c r="A242" s="425" t="s">
        <v>70</v>
      </c>
      <c r="B242" s="425"/>
      <c r="C242" s="425"/>
      <c r="D242" s="425"/>
      <c r="E242" s="425"/>
      <c r="F242" s="425"/>
      <c r="G242" s="425"/>
      <c r="H242" s="425"/>
      <c r="I242" s="425"/>
      <c r="J242" s="425"/>
      <c r="K242" s="425"/>
      <c r="L242" s="425"/>
      <c r="M242" s="425"/>
      <c r="N242" s="425"/>
      <c r="O242" s="425"/>
      <c r="P242" s="425"/>
      <c r="Q242" s="425"/>
      <c r="R242" s="425"/>
      <c r="S242" s="425"/>
      <c r="T242" s="425"/>
      <c r="U242" s="425"/>
      <c r="V242" s="425"/>
      <c r="W242" s="425"/>
      <c r="X242" s="425"/>
      <c r="Y242" s="425"/>
      <c r="Z242" s="425"/>
      <c r="AA242" s="425"/>
      <c r="AB242" s="425"/>
      <c r="AC242" s="425"/>
      <c r="AD242" s="426" t="s">
        <v>68</v>
      </c>
      <c r="AE242" s="426"/>
      <c r="AF242" s="426"/>
      <c r="AG242" s="426"/>
      <c r="AH242" s="291"/>
      <c r="AI242" s="291"/>
      <c r="AJ242" s="291"/>
      <c r="AK242" s="291"/>
      <c r="AL242" s="291"/>
      <c r="AM242" s="291"/>
      <c r="AN242" s="291"/>
      <c r="AO242" s="291"/>
      <c r="AP242" s="291"/>
      <c r="AQ242" s="291"/>
      <c r="AR242" s="291"/>
      <c r="AS242" s="222"/>
    </row>
    <row r="243" spans="1:65" s="5" customFormat="1" x14ac:dyDescent="0.2">
      <c r="A243" s="425"/>
      <c r="B243" s="425"/>
      <c r="C243" s="425"/>
      <c r="D243" s="425"/>
      <c r="E243" s="425"/>
      <c r="F243" s="425"/>
      <c r="G243" s="425"/>
      <c r="H243" s="425"/>
      <c r="I243" s="425"/>
      <c r="J243" s="425"/>
      <c r="K243" s="425"/>
      <c r="L243" s="425"/>
      <c r="M243" s="425"/>
      <c r="N243" s="425"/>
      <c r="O243" s="425"/>
      <c r="P243" s="425"/>
      <c r="Q243" s="425"/>
      <c r="R243" s="425"/>
      <c r="S243" s="425"/>
      <c r="T243" s="425"/>
      <c r="U243" s="425"/>
      <c r="V243" s="425"/>
      <c r="W243" s="425"/>
      <c r="X243" s="425"/>
      <c r="Y243" s="425"/>
      <c r="Z243" s="425"/>
      <c r="AA243" s="425"/>
      <c r="AB243" s="425"/>
      <c r="AC243" s="425"/>
      <c r="AD243" s="426"/>
      <c r="AE243" s="426"/>
      <c r="AF243" s="426"/>
      <c r="AG243" s="426"/>
      <c r="AH243" s="291"/>
      <c r="AI243" s="291"/>
      <c r="AJ243" s="291"/>
      <c r="AK243" s="291"/>
      <c r="AL243" s="291"/>
      <c r="AM243" s="291"/>
      <c r="AN243" s="291"/>
      <c r="AO243" s="291"/>
      <c r="AP243" s="291"/>
      <c r="AQ243" s="291"/>
      <c r="AR243" s="291"/>
      <c r="AS243" s="222"/>
    </row>
    <row r="244" spans="1:65" s="5" customFormat="1" ht="12.75" customHeight="1" x14ac:dyDescent="0.2">
      <c r="A244" s="425" t="s">
        <v>71</v>
      </c>
      <c r="B244" s="425"/>
      <c r="C244" s="425"/>
      <c r="D244" s="425"/>
      <c r="E244" s="425"/>
      <c r="F244" s="425"/>
      <c r="G244" s="425"/>
      <c r="H244" s="425"/>
      <c r="I244" s="425"/>
      <c r="J244" s="425"/>
      <c r="K244" s="425"/>
      <c r="L244" s="425"/>
      <c r="M244" s="425"/>
      <c r="N244" s="425"/>
      <c r="O244" s="425"/>
      <c r="P244" s="425"/>
      <c r="Q244" s="425"/>
      <c r="R244" s="425"/>
      <c r="S244" s="425"/>
      <c r="T244" s="425"/>
      <c r="U244" s="425"/>
      <c r="V244" s="425"/>
      <c r="W244" s="425"/>
      <c r="X244" s="425"/>
      <c r="Y244" s="425"/>
      <c r="Z244" s="425"/>
      <c r="AA244" s="425"/>
      <c r="AB244" s="425"/>
      <c r="AC244" s="425"/>
      <c r="AD244" s="426" t="s">
        <v>69</v>
      </c>
      <c r="AE244" s="426"/>
      <c r="AF244" s="426"/>
      <c r="AG244" s="426"/>
      <c r="AH244" s="291"/>
      <c r="AI244" s="291"/>
      <c r="AJ244" s="291"/>
      <c r="AK244" s="291"/>
      <c r="AL244" s="291"/>
      <c r="AM244" s="291"/>
      <c r="AN244" s="291"/>
      <c r="AO244" s="291"/>
      <c r="AP244" s="291"/>
      <c r="AQ244" s="291"/>
      <c r="AR244" s="291"/>
      <c r="AS244" s="222"/>
    </row>
    <row r="245" spans="1:65" s="5" customFormat="1" x14ac:dyDescent="0.2">
      <c r="A245" s="424"/>
      <c r="B245" s="424"/>
      <c r="C245" s="424"/>
      <c r="D245" s="424"/>
      <c r="E245" s="424"/>
      <c r="F245" s="424"/>
      <c r="G245" s="424"/>
      <c r="H245" s="424"/>
      <c r="I245" s="424"/>
      <c r="J245" s="424"/>
      <c r="K245" s="424"/>
      <c r="L245" s="424"/>
      <c r="M245" s="424"/>
      <c r="N245" s="424"/>
      <c r="O245" s="424"/>
      <c r="P245" s="424"/>
      <c r="Q245" s="424"/>
      <c r="R245" s="424"/>
      <c r="S245" s="424"/>
      <c r="T245" s="424"/>
      <c r="U245" s="424"/>
      <c r="V245" s="424"/>
      <c r="W245" s="424"/>
      <c r="X245" s="424"/>
      <c r="Y245" s="424"/>
      <c r="Z245" s="424"/>
      <c r="AA245" s="424"/>
      <c r="AB245" s="424"/>
      <c r="AC245" s="424"/>
      <c r="AD245" s="288"/>
      <c r="AE245" s="288"/>
      <c r="AF245" s="288"/>
      <c r="AG245" s="288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22"/>
    </row>
    <row r="246" spans="1:65" s="5" customFormat="1" x14ac:dyDescent="0.2">
      <c r="I246" s="12"/>
      <c r="J246" s="12"/>
      <c r="K246" s="12"/>
      <c r="L246" s="12"/>
      <c r="M246" s="223"/>
      <c r="N246" s="223"/>
      <c r="O246" s="223"/>
      <c r="P246" s="223"/>
      <c r="Q246" s="223"/>
      <c r="R246" s="223"/>
      <c r="S246" s="223"/>
      <c r="T246" s="223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22"/>
    </row>
    <row r="247" spans="1:65" s="5" customFormat="1" ht="13.1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21"/>
      <c r="N247" s="221"/>
      <c r="O247" s="221"/>
      <c r="P247" s="221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  <c r="AI247" s="222"/>
      <c r="AJ247" s="222"/>
      <c r="AK247" s="222"/>
      <c r="AL247" s="222"/>
      <c r="AM247" s="222"/>
      <c r="AN247" s="290" t="s">
        <v>359</v>
      </c>
      <c r="AO247" s="290"/>
      <c r="AP247" s="290"/>
      <c r="AQ247" s="290"/>
      <c r="AR247" s="290"/>
      <c r="AS247" s="290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2.75" customHeight="1" x14ac:dyDescent="0.2">
      <c r="A248" s="357" t="s">
        <v>404</v>
      </c>
      <c r="B248" s="357"/>
      <c r="C248" s="357"/>
      <c r="D248" s="357"/>
      <c r="E248" s="357"/>
      <c r="F248" s="357"/>
      <c r="G248" s="357"/>
      <c r="H248" s="357"/>
      <c r="I248" s="357"/>
      <c r="J248" s="357"/>
      <c r="K248" s="357"/>
      <c r="L248" s="357"/>
      <c r="M248" s="357"/>
      <c r="N248" s="357"/>
      <c r="O248" s="357"/>
      <c r="P248" s="357"/>
      <c r="Q248" s="357"/>
      <c r="R248" s="357"/>
      <c r="S248" s="357"/>
      <c r="T248" s="357"/>
      <c r="U248" s="357"/>
      <c r="V248" s="357"/>
      <c r="W248" s="357"/>
      <c r="X248" s="357"/>
      <c r="Y248" s="357"/>
      <c r="Z248" s="357"/>
      <c r="AA248" s="357"/>
      <c r="AB248" s="357"/>
      <c r="AC248" s="357"/>
      <c r="AD248" s="357"/>
      <c r="AE248" s="357"/>
      <c r="AF248" s="357"/>
      <c r="AG248" s="357"/>
      <c r="AH248" s="357"/>
      <c r="AI248" s="357"/>
      <c r="AJ248" s="357"/>
      <c r="AK248" s="357"/>
      <c r="AL248" s="357"/>
      <c r="AM248" s="357"/>
      <c r="AN248" s="357"/>
      <c r="AO248" s="357"/>
      <c r="AP248" s="357"/>
      <c r="AQ248" s="357"/>
      <c r="AR248" s="357"/>
      <c r="AS248" s="357"/>
    </row>
    <row r="249" spans="1:65" s="5" customFormat="1" ht="12.75" customHeight="1" x14ac:dyDescent="0.2">
      <c r="A249" s="284"/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  <c r="AA249" s="284"/>
      <c r="AB249" s="284"/>
      <c r="AC249" s="284"/>
      <c r="AD249" s="284"/>
      <c r="AE249" s="284"/>
      <c r="AF249" s="284"/>
      <c r="AO249" s="284"/>
      <c r="AP249" s="284"/>
      <c r="AQ249" s="284"/>
      <c r="AR249" s="284"/>
      <c r="AS249" s="284"/>
    </row>
    <row r="250" spans="1:65" s="5" customFormat="1" ht="12.75" customHeight="1" x14ac:dyDescent="0.2">
      <c r="A250" s="423" t="s">
        <v>23</v>
      </c>
      <c r="B250" s="423"/>
      <c r="C250" s="423"/>
      <c r="D250" s="423"/>
      <c r="E250" s="423"/>
      <c r="F250" s="423"/>
      <c r="G250" s="423"/>
      <c r="H250" s="423"/>
      <c r="I250" s="423"/>
      <c r="J250" s="423"/>
      <c r="K250" s="423"/>
      <c r="L250" s="423"/>
      <c r="M250" s="423"/>
      <c r="N250" s="423"/>
      <c r="O250" s="423"/>
      <c r="P250" s="423"/>
      <c r="Q250" s="423"/>
      <c r="R250" s="423"/>
      <c r="S250" s="423"/>
      <c r="T250" s="423"/>
      <c r="U250" s="423"/>
      <c r="V250" s="423"/>
      <c r="W250" s="423"/>
      <c r="X250" s="423"/>
      <c r="Y250" s="423"/>
      <c r="Z250" s="423"/>
      <c r="AA250" s="423"/>
      <c r="AB250" s="423"/>
      <c r="AC250" s="423"/>
      <c r="AD250" s="392" t="s">
        <v>40</v>
      </c>
      <c r="AE250" s="392"/>
      <c r="AF250" s="392"/>
      <c r="AG250" s="392"/>
      <c r="AH250" s="392" t="s">
        <v>76</v>
      </c>
      <c r="AI250" s="392"/>
      <c r="AJ250" s="392"/>
      <c r="AK250" s="392"/>
      <c r="AL250" s="392"/>
      <c r="AM250" s="392"/>
      <c r="AN250" s="392"/>
      <c r="AO250" s="392"/>
      <c r="AP250" s="392"/>
      <c r="AQ250" s="392"/>
      <c r="AR250" s="392"/>
      <c r="AS250" s="222"/>
    </row>
    <row r="251" spans="1:65" s="5" customFormat="1" ht="12.75" customHeight="1" x14ac:dyDescent="0.2">
      <c r="A251" s="421">
        <v>1</v>
      </c>
      <c r="B251" s="421"/>
      <c r="C251" s="421"/>
      <c r="D251" s="421"/>
      <c r="E251" s="421"/>
      <c r="F251" s="421"/>
      <c r="G251" s="421"/>
      <c r="H251" s="421"/>
      <c r="I251" s="421"/>
      <c r="J251" s="421"/>
      <c r="K251" s="421"/>
      <c r="L251" s="421"/>
      <c r="M251" s="421"/>
      <c r="N251" s="421"/>
      <c r="O251" s="421"/>
      <c r="P251" s="421"/>
      <c r="Q251" s="421"/>
      <c r="R251" s="421"/>
      <c r="S251" s="421"/>
      <c r="T251" s="421"/>
      <c r="U251" s="421"/>
      <c r="V251" s="421"/>
      <c r="W251" s="421"/>
      <c r="X251" s="421"/>
      <c r="Y251" s="421"/>
      <c r="Z251" s="421"/>
      <c r="AA251" s="421"/>
      <c r="AB251" s="421"/>
      <c r="AC251" s="421"/>
      <c r="AD251" s="289">
        <v>2</v>
      </c>
      <c r="AE251" s="289"/>
      <c r="AF251" s="289"/>
      <c r="AG251" s="289"/>
      <c r="AH251" s="294">
        <v>3</v>
      </c>
      <c r="AI251" s="294"/>
      <c r="AJ251" s="294"/>
      <c r="AK251" s="294"/>
      <c r="AL251" s="294"/>
      <c r="AM251" s="294"/>
      <c r="AN251" s="294"/>
      <c r="AO251" s="294"/>
      <c r="AP251" s="294"/>
      <c r="AQ251" s="294"/>
      <c r="AR251" s="294"/>
      <c r="AS251" s="222"/>
    </row>
    <row r="252" spans="1:65" s="5" customFormat="1" ht="12.75" customHeight="1" x14ac:dyDescent="0.2">
      <c r="A252" s="425" t="s">
        <v>73</v>
      </c>
      <c r="B252" s="425"/>
      <c r="C252" s="425"/>
      <c r="D252" s="425"/>
      <c r="E252" s="425"/>
      <c r="F252" s="425"/>
      <c r="G252" s="425"/>
      <c r="H252" s="425"/>
      <c r="I252" s="425"/>
      <c r="J252" s="425"/>
      <c r="K252" s="425"/>
      <c r="L252" s="425"/>
      <c r="M252" s="425"/>
      <c r="N252" s="425"/>
      <c r="O252" s="425"/>
      <c r="P252" s="425"/>
      <c r="Q252" s="425"/>
      <c r="R252" s="425"/>
      <c r="S252" s="425"/>
      <c r="T252" s="425"/>
      <c r="U252" s="425"/>
      <c r="V252" s="425"/>
      <c r="W252" s="425"/>
      <c r="X252" s="425"/>
      <c r="Y252" s="425"/>
      <c r="Z252" s="425"/>
      <c r="AA252" s="425"/>
      <c r="AB252" s="425"/>
      <c r="AC252" s="425"/>
      <c r="AD252" s="426" t="s">
        <v>66</v>
      </c>
      <c r="AE252" s="426"/>
      <c r="AF252" s="426"/>
      <c r="AG252" s="426"/>
      <c r="AH252" s="288"/>
      <c r="AI252" s="288"/>
      <c r="AJ252" s="288"/>
      <c r="AK252" s="288"/>
      <c r="AL252" s="288"/>
      <c r="AM252" s="288"/>
      <c r="AN252" s="288"/>
      <c r="AO252" s="288"/>
      <c r="AP252" s="288"/>
      <c r="AQ252" s="288"/>
      <c r="AR252" s="288"/>
      <c r="AS252" s="222"/>
    </row>
    <row r="253" spans="1:65" s="5" customFormat="1" ht="27.75" customHeight="1" x14ac:dyDescent="0.2">
      <c r="A253" s="431" t="s">
        <v>458</v>
      </c>
      <c r="B253" s="432"/>
      <c r="C253" s="432"/>
      <c r="D253" s="432"/>
      <c r="E253" s="432"/>
      <c r="F253" s="432"/>
      <c r="G253" s="432"/>
      <c r="H253" s="432"/>
      <c r="I253" s="432"/>
      <c r="J253" s="432"/>
      <c r="K253" s="432"/>
      <c r="L253" s="432"/>
      <c r="M253" s="432"/>
      <c r="N253" s="432"/>
      <c r="O253" s="432"/>
      <c r="P253" s="432"/>
      <c r="Q253" s="432"/>
      <c r="R253" s="432"/>
      <c r="S253" s="432"/>
      <c r="T253" s="432"/>
      <c r="U253" s="432"/>
      <c r="V253" s="432"/>
      <c r="W253" s="432"/>
      <c r="X253" s="432"/>
      <c r="Y253" s="432"/>
      <c r="Z253" s="432"/>
      <c r="AA253" s="432"/>
      <c r="AB253" s="432"/>
      <c r="AC253" s="433"/>
      <c r="AD253" s="428" t="s">
        <v>432</v>
      </c>
      <c r="AE253" s="429"/>
      <c r="AF253" s="429"/>
      <c r="AG253" s="430"/>
      <c r="AH253" s="301"/>
      <c r="AI253" s="302"/>
      <c r="AJ253" s="302"/>
      <c r="AK253" s="302"/>
      <c r="AL253" s="302"/>
      <c r="AM253" s="302"/>
      <c r="AN253" s="302"/>
      <c r="AO253" s="302"/>
      <c r="AP253" s="302"/>
      <c r="AQ253" s="302"/>
      <c r="AR253" s="303"/>
      <c r="AS253" s="222"/>
    </row>
    <row r="254" spans="1:65" s="5" customFormat="1" ht="15.75" customHeight="1" x14ac:dyDescent="0.2">
      <c r="A254" s="431" t="s">
        <v>435</v>
      </c>
      <c r="B254" s="432"/>
      <c r="C254" s="432"/>
      <c r="D254" s="432"/>
      <c r="E254" s="432"/>
      <c r="F254" s="432"/>
      <c r="G254" s="432"/>
      <c r="H254" s="432"/>
      <c r="I254" s="432"/>
      <c r="J254" s="432"/>
      <c r="K254" s="432"/>
      <c r="L254" s="432"/>
      <c r="M254" s="432"/>
      <c r="N254" s="432"/>
      <c r="O254" s="432"/>
      <c r="P254" s="432"/>
      <c r="Q254" s="432"/>
      <c r="R254" s="432"/>
      <c r="S254" s="432"/>
      <c r="T254" s="432"/>
      <c r="U254" s="432"/>
      <c r="V254" s="432"/>
      <c r="W254" s="432"/>
      <c r="X254" s="432"/>
      <c r="Y254" s="432"/>
      <c r="Z254" s="432"/>
      <c r="AA254" s="432"/>
      <c r="AB254" s="432"/>
      <c r="AC254" s="433"/>
      <c r="AD254" s="428" t="s">
        <v>433</v>
      </c>
      <c r="AE254" s="429"/>
      <c r="AF254" s="429"/>
      <c r="AG254" s="430"/>
      <c r="AH254" s="301"/>
      <c r="AI254" s="302"/>
      <c r="AJ254" s="302"/>
      <c r="AK254" s="302"/>
      <c r="AL254" s="302"/>
      <c r="AM254" s="302"/>
      <c r="AN254" s="302"/>
      <c r="AO254" s="302"/>
      <c r="AP254" s="302"/>
      <c r="AQ254" s="302"/>
      <c r="AR254" s="303"/>
      <c r="AS254" s="222"/>
    </row>
    <row r="255" spans="1:65" s="5" customFormat="1" ht="15.75" customHeight="1" x14ac:dyDescent="0.2">
      <c r="A255" s="431" t="s">
        <v>459</v>
      </c>
      <c r="B255" s="432"/>
      <c r="C255" s="432"/>
      <c r="D255" s="432"/>
      <c r="E255" s="432"/>
      <c r="F255" s="432"/>
      <c r="G255" s="432"/>
      <c r="H255" s="432"/>
      <c r="I255" s="432"/>
      <c r="J255" s="432"/>
      <c r="K255" s="432"/>
      <c r="L255" s="432"/>
      <c r="M255" s="432"/>
      <c r="N255" s="432"/>
      <c r="O255" s="432"/>
      <c r="P255" s="432"/>
      <c r="Q255" s="432"/>
      <c r="R255" s="432"/>
      <c r="S255" s="432"/>
      <c r="T255" s="432"/>
      <c r="U255" s="432"/>
      <c r="V255" s="432"/>
      <c r="W255" s="432"/>
      <c r="X255" s="432"/>
      <c r="Y255" s="432"/>
      <c r="Z255" s="432"/>
      <c r="AA255" s="432"/>
      <c r="AB255" s="432"/>
      <c r="AC255" s="433"/>
      <c r="AD255" s="428" t="s">
        <v>434</v>
      </c>
      <c r="AE255" s="429"/>
      <c r="AF255" s="429"/>
      <c r="AG255" s="430"/>
      <c r="AH255" s="301"/>
      <c r="AI255" s="302"/>
      <c r="AJ255" s="302"/>
      <c r="AK255" s="302"/>
      <c r="AL255" s="302"/>
      <c r="AM255" s="302"/>
      <c r="AN255" s="302"/>
      <c r="AO255" s="302"/>
      <c r="AP255" s="302"/>
      <c r="AQ255" s="302"/>
      <c r="AR255" s="303"/>
      <c r="AS255" s="222"/>
    </row>
    <row r="256" spans="1:65" s="5" customFormat="1" ht="25.5" customHeight="1" x14ac:dyDescent="0.2">
      <c r="A256" s="425" t="s">
        <v>74</v>
      </c>
      <c r="B256" s="425"/>
      <c r="C256" s="425"/>
      <c r="D256" s="425"/>
      <c r="E256" s="425"/>
      <c r="F256" s="425"/>
      <c r="G256" s="425"/>
      <c r="H256" s="425"/>
      <c r="I256" s="425"/>
      <c r="J256" s="425"/>
      <c r="K256" s="425"/>
      <c r="L256" s="425"/>
      <c r="M256" s="425"/>
      <c r="N256" s="425"/>
      <c r="O256" s="425"/>
      <c r="P256" s="425"/>
      <c r="Q256" s="425"/>
      <c r="R256" s="425"/>
      <c r="S256" s="425"/>
      <c r="T256" s="425"/>
      <c r="U256" s="425"/>
      <c r="V256" s="425"/>
      <c r="W256" s="425"/>
      <c r="X256" s="425"/>
      <c r="Y256" s="425"/>
      <c r="Z256" s="425"/>
      <c r="AA256" s="425"/>
      <c r="AB256" s="425"/>
      <c r="AC256" s="425"/>
      <c r="AD256" s="426" t="s">
        <v>67</v>
      </c>
      <c r="AE256" s="426"/>
      <c r="AF256" s="426"/>
      <c r="AG256" s="426"/>
      <c r="AH256" s="288"/>
      <c r="AI256" s="288"/>
      <c r="AJ256" s="288"/>
      <c r="AK256" s="288"/>
      <c r="AL256" s="288"/>
      <c r="AM256" s="288"/>
      <c r="AN256" s="288"/>
      <c r="AO256" s="288"/>
      <c r="AP256" s="288"/>
      <c r="AQ256" s="288"/>
      <c r="AR256" s="288"/>
      <c r="AS256" s="222"/>
    </row>
    <row r="257" spans="1:45" s="5" customFormat="1" ht="25.5" customHeight="1" x14ac:dyDescent="0.2">
      <c r="A257" s="431" t="s">
        <v>458</v>
      </c>
      <c r="B257" s="432"/>
      <c r="C257" s="432"/>
      <c r="D257" s="432"/>
      <c r="E257" s="432"/>
      <c r="F257" s="432"/>
      <c r="G257" s="432"/>
      <c r="H257" s="432"/>
      <c r="I257" s="432"/>
      <c r="J257" s="432"/>
      <c r="K257" s="432"/>
      <c r="L257" s="432"/>
      <c r="M257" s="432"/>
      <c r="N257" s="432"/>
      <c r="O257" s="432"/>
      <c r="P257" s="432"/>
      <c r="Q257" s="432"/>
      <c r="R257" s="432"/>
      <c r="S257" s="432"/>
      <c r="T257" s="432"/>
      <c r="U257" s="432"/>
      <c r="V257" s="432"/>
      <c r="W257" s="432"/>
      <c r="X257" s="432"/>
      <c r="Y257" s="432"/>
      <c r="Z257" s="432"/>
      <c r="AA257" s="432"/>
      <c r="AB257" s="432"/>
      <c r="AC257" s="433"/>
      <c r="AD257" s="428" t="s">
        <v>436</v>
      </c>
      <c r="AE257" s="429"/>
      <c r="AF257" s="429"/>
      <c r="AG257" s="430"/>
      <c r="AH257" s="301"/>
      <c r="AI257" s="302"/>
      <c r="AJ257" s="302"/>
      <c r="AK257" s="302"/>
      <c r="AL257" s="302"/>
      <c r="AM257" s="302"/>
      <c r="AN257" s="302"/>
      <c r="AO257" s="302"/>
      <c r="AP257" s="302"/>
      <c r="AQ257" s="302"/>
      <c r="AR257" s="303"/>
      <c r="AS257" s="222"/>
    </row>
    <row r="258" spans="1:45" s="5" customFormat="1" ht="15.75" customHeight="1" x14ac:dyDescent="0.2">
      <c r="A258" s="431" t="s">
        <v>435</v>
      </c>
      <c r="B258" s="432"/>
      <c r="C258" s="432"/>
      <c r="D258" s="432"/>
      <c r="E258" s="432"/>
      <c r="F258" s="432"/>
      <c r="G258" s="432"/>
      <c r="H258" s="432"/>
      <c r="I258" s="432"/>
      <c r="J258" s="432"/>
      <c r="K258" s="432"/>
      <c r="L258" s="432"/>
      <c r="M258" s="432"/>
      <c r="N258" s="432"/>
      <c r="O258" s="432"/>
      <c r="P258" s="432"/>
      <c r="Q258" s="432"/>
      <c r="R258" s="432"/>
      <c r="S258" s="432"/>
      <c r="T258" s="432"/>
      <c r="U258" s="432"/>
      <c r="V258" s="432"/>
      <c r="W258" s="432"/>
      <c r="X258" s="432"/>
      <c r="Y258" s="432"/>
      <c r="Z258" s="432"/>
      <c r="AA258" s="432"/>
      <c r="AB258" s="432"/>
      <c r="AC258" s="433"/>
      <c r="AD258" s="428" t="s">
        <v>437</v>
      </c>
      <c r="AE258" s="429"/>
      <c r="AF258" s="429"/>
      <c r="AG258" s="430"/>
      <c r="AH258" s="301"/>
      <c r="AI258" s="302"/>
      <c r="AJ258" s="302"/>
      <c r="AK258" s="302"/>
      <c r="AL258" s="302"/>
      <c r="AM258" s="302"/>
      <c r="AN258" s="302"/>
      <c r="AO258" s="302"/>
      <c r="AP258" s="302"/>
      <c r="AQ258" s="302"/>
      <c r="AR258" s="303"/>
      <c r="AS258" s="222"/>
    </row>
    <row r="259" spans="1:45" s="5" customFormat="1" ht="15" customHeight="1" x14ac:dyDescent="0.2">
      <c r="A259" s="431" t="s">
        <v>459</v>
      </c>
      <c r="B259" s="432"/>
      <c r="C259" s="432"/>
      <c r="D259" s="432"/>
      <c r="E259" s="432"/>
      <c r="F259" s="432"/>
      <c r="G259" s="432"/>
      <c r="H259" s="432"/>
      <c r="I259" s="432"/>
      <c r="J259" s="432"/>
      <c r="K259" s="432"/>
      <c r="L259" s="432"/>
      <c r="M259" s="432"/>
      <c r="N259" s="432"/>
      <c r="O259" s="432"/>
      <c r="P259" s="432"/>
      <c r="Q259" s="432"/>
      <c r="R259" s="432"/>
      <c r="S259" s="432"/>
      <c r="T259" s="432"/>
      <c r="U259" s="432"/>
      <c r="V259" s="432"/>
      <c r="W259" s="432"/>
      <c r="X259" s="432"/>
      <c r="Y259" s="432"/>
      <c r="Z259" s="432"/>
      <c r="AA259" s="432"/>
      <c r="AB259" s="432"/>
      <c r="AC259" s="433"/>
      <c r="AD259" s="428" t="s">
        <v>438</v>
      </c>
      <c r="AE259" s="429"/>
      <c r="AF259" s="429"/>
      <c r="AG259" s="430"/>
      <c r="AH259" s="301"/>
      <c r="AI259" s="302"/>
      <c r="AJ259" s="302"/>
      <c r="AK259" s="302"/>
      <c r="AL259" s="302"/>
      <c r="AM259" s="302"/>
      <c r="AN259" s="302"/>
      <c r="AO259" s="302"/>
      <c r="AP259" s="302"/>
      <c r="AQ259" s="302"/>
      <c r="AR259" s="303"/>
      <c r="AS259" s="222"/>
    </row>
    <row r="260" spans="1:45" s="5" customFormat="1" ht="15" customHeight="1" x14ac:dyDescent="0.2">
      <c r="A260" s="431" t="s">
        <v>75</v>
      </c>
      <c r="B260" s="432"/>
      <c r="C260" s="432"/>
      <c r="D260" s="432"/>
      <c r="E260" s="432"/>
      <c r="F260" s="432"/>
      <c r="G260" s="432"/>
      <c r="H260" s="432"/>
      <c r="I260" s="432"/>
      <c r="J260" s="432"/>
      <c r="K260" s="432"/>
      <c r="L260" s="432"/>
      <c r="M260" s="432"/>
      <c r="N260" s="432"/>
      <c r="O260" s="432"/>
      <c r="P260" s="432"/>
      <c r="Q260" s="432"/>
      <c r="R260" s="432"/>
      <c r="S260" s="432"/>
      <c r="T260" s="432"/>
      <c r="U260" s="432"/>
      <c r="V260" s="432"/>
      <c r="W260" s="432"/>
      <c r="X260" s="432"/>
      <c r="Y260" s="432"/>
      <c r="Z260" s="432"/>
      <c r="AA260" s="432"/>
      <c r="AB260" s="432"/>
      <c r="AC260" s="433"/>
      <c r="AD260" s="428" t="s">
        <v>68</v>
      </c>
      <c r="AE260" s="429"/>
      <c r="AF260" s="429"/>
      <c r="AG260" s="430"/>
      <c r="AH260" s="301"/>
      <c r="AI260" s="302"/>
      <c r="AJ260" s="302"/>
      <c r="AK260" s="302"/>
      <c r="AL260" s="302"/>
      <c r="AM260" s="302"/>
      <c r="AN260" s="302"/>
      <c r="AO260" s="302"/>
      <c r="AP260" s="302"/>
      <c r="AQ260" s="302"/>
      <c r="AR260" s="303"/>
      <c r="AS260" s="222"/>
    </row>
    <row r="261" spans="1:45" s="5" customFormat="1" ht="29.25" customHeight="1" x14ac:dyDescent="0.2">
      <c r="A261" s="431" t="s">
        <v>458</v>
      </c>
      <c r="B261" s="432"/>
      <c r="C261" s="432"/>
      <c r="D261" s="432"/>
      <c r="E261" s="432"/>
      <c r="F261" s="432"/>
      <c r="G261" s="432"/>
      <c r="H261" s="432"/>
      <c r="I261" s="432"/>
      <c r="J261" s="432"/>
      <c r="K261" s="432"/>
      <c r="L261" s="432"/>
      <c r="M261" s="432"/>
      <c r="N261" s="432"/>
      <c r="O261" s="432"/>
      <c r="P261" s="432"/>
      <c r="Q261" s="432"/>
      <c r="R261" s="432"/>
      <c r="S261" s="432"/>
      <c r="T261" s="432"/>
      <c r="U261" s="432"/>
      <c r="V261" s="432"/>
      <c r="W261" s="432"/>
      <c r="X261" s="432"/>
      <c r="Y261" s="432"/>
      <c r="Z261" s="432"/>
      <c r="AA261" s="432"/>
      <c r="AB261" s="432"/>
      <c r="AC261" s="433"/>
      <c r="AD261" s="428" t="s">
        <v>439</v>
      </c>
      <c r="AE261" s="429"/>
      <c r="AF261" s="429"/>
      <c r="AG261" s="430"/>
      <c r="AH261" s="301"/>
      <c r="AI261" s="302"/>
      <c r="AJ261" s="302"/>
      <c r="AK261" s="302"/>
      <c r="AL261" s="302"/>
      <c r="AM261" s="302"/>
      <c r="AN261" s="302"/>
      <c r="AO261" s="302"/>
      <c r="AP261" s="302"/>
      <c r="AQ261" s="302"/>
      <c r="AR261" s="303"/>
      <c r="AS261" s="222"/>
    </row>
    <row r="262" spans="1:45" s="5" customFormat="1" ht="16.5" customHeight="1" x14ac:dyDescent="0.2">
      <c r="A262" s="431" t="s">
        <v>435</v>
      </c>
      <c r="B262" s="432"/>
      <c r="C262" s="432"/>
      <c r="D262" s="432"/>
      <c r="E262" s="432"/>
      <c r="F262" s="432"/>
      <c r="G262" s="432"/>
      <c r="H262" s="432"/>
      <c r="I262" s="432"/>
      <c r="J262" s="432"/>
      <c r="K262" s="432"/>
      <c r="L262" s="432"/>
      <c r="M262" s="432"/>
      <c r="N262" s="432"/>
      <c r="O262" s="432"/>
      <c r="P262" s="432"/>
      <c r="Q262" s="432"/>
      <c r="R262" s="432"/>
      <c r="S262" s="432"/>
      <c r="T262" s="432"/>
      <c r="U262" s="432"/>
      <c r="V262" s="432"/>
      <c r="W262" s="432"/>
      <c r="X262" s="432"/>
      <c r="Y262" s="432"/>
      <c r="Z262" s="432"/>
      <c r="AA262" s="432"/>
      <c r="AB262" s="432"/>
      <c r="AC262" s="433"/>
      <c r="AD262" s="428" t="s">
        <v>440</v>
      </c>
      <c r="AE262" s="429"/>
      <c r="AF262" s="429"/>
      <c r="AG262" s="430"/>
      <c r="AH262" s="301"/>
      <c r="AI262" s="302"/>
      <c r="AJ262" s="302"/>
      <c r="AK262" s="302"/>
      <c r="AL262" s="302"/>
      <c r="AM262" s="302"/>
      <c r="AN262" s="302"/>
      <c r="AO262" s="302"/>
      <c r="AP262" s="302"/>
      <c r="AQ262" s="302"/>
      <c r="AR262" s="303"/>
      <c r="AS262" s="222"/>
    </row>
    <row r="263" spans="1:45" s="5" customFormat="1" ht="17.25" customHeight="1" x14ac:dyDescent="0.2">
      <c r="A263" s="431" t="s">
        <v>459</v>
      </c>
      <c r="B263" s="432"/>
      <c r="C263" s="432"/>
      <c r="D263" s="432"/>
      <c r="E263" s="432"/>
      <c r="F263" s="432"/>
      <c r="G263" s="432"/>
      <c r="H263" s="432"/>
      <c r="I263" s="432"/>
      <c r="J263" s="432"/>
      <c r="K263" s="432"/>
      <c r="L263" s="432"/>
      <c r="M263" s="432"/>
      <c r="N263" s="432"/>
      <c r="O263" s="432"/>
      <c r="P263" s="432"/>
      <c r="Q263" s="432"/>
      <c r="R263" s="432"/>
      <c r="S263" s="432"/>
      <c r="T263" s="432"/>
      <c r="U263" s="432"/>
      <c r="V263" s="432"/>
      <c r="W263" s="432"/>
      <c r="X263" s="432"/>
      <c r="Y263" s="432"/>
      <c r="Z263" s="432"/>
      <c r="AA263" s="432"/>
      <c r="AB263" s="432"/>
      <c r="AC263" s="433"/>
      <c r="AD263" s="428" t="s">
        <v>441</v>
      </c>
      <c r="AE263" s="429"/>
      <c r="AF263" s="429"/>
      <c r="AG263" s="430"/>
      <c r="AH263" s="301"/>
      <c r="AI263" s="302"/>
      <c r="AJ263" s="302"/>
      <c r="AK263" s="302"/>
      <c r="AL263" s="302"/>
      <c r="AM263" s="302"/>
      <c r="AN263" s="302"/>
      <c r="AO263" s="302"/>
      <c r="AP263" s="302"/>
      <c r="AQ263" s="302"/>
      <c r="AR263" s="303"/>
      <c r="AS263" s="222"/>
    </row>
    <row r="264" spans="1:45" s="5" customFormat="1" ht="12.75" customHeight="1" x14ac:dyDescent="0.2"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224"/>
      <c r="AD264" s="224"/>
      <c r="AE264" s="224"/>
      <c r="AF264" s="224"/>
      <c r="AG264" s="221"/>
      <c r="AH264" s="221"/>
      <c r="AI264" s="221"/>
      <c r="AJ264" s="221"/>
      <c r="AK264" s="221"/>
      <c r="AL264" s="221"/>
      <c r="AM264" s="221"/>
      <c r="AN264" s="221"/>
      <c r="AO264" s="222"/>
      <c r="AP264" s="222"/>
      <c r="AQ264" s="222"/>
      <c r="AR264" s="222"/>
      <c r="AS264" s="222"/>
    </row>
    <row r="266" spans="1:45" x14ac:dyDescent="0.2">
      <c r="F266" s="5"/>
      <c r="G266" s="5"/>
      <c r="H266" s="5"/>
      <c r="I266" s="5"/>
      <c r="J266" s="5"/>
      <c r="K266" s="5"/>
    </row>
    <row r="267" spans="1:45" x14ac:dyDescent="0.2">
      <c r="D267" s="14"/>
      <c r="F267" s="14"/>
      <c r="G267" s="14"/>
      <c r="H267" s="14"/>
      <c r="I267" s="14"/>
      <c r="J267" s="14"/>
      <c r="K267" s="14"/>
      <c r="L267" s="6"/>
      <c r="T267" s="215" t="s">
        <v>401</v>
      </c>
      <c r="W267" s="7"/>
      <c r="X267" s="7"/>
      <c r="Y267" s="7"/>
      <c r="Z267" s="7"/>
      <c r="AA267" s="7"/>
      <c r="AD267" s="323" t="s">
        <v>418</v>
      </c>
      <c r="AE267" s="323"/>
      <c r="AF267" s="323"/>
      <c r="AG267" s="323"/>
      <c r="AH267" s="323"/>
      <c r="AI267" s="323"/>
      <c r="AJ267" s="323"/>
      <c r="AS267" s="3"/>
    </row>
    <row r="268" spans="1:45" x14ac:dyDescent="0.2">
      <c r="C268" s="5"/>
      <c r="D268" s="5"/>
      <c r="E268" s="5"/>
      <c r="F268" s="5"/>
      <c r="G268" s="5"/>
      <c r="H268" s="5"/>
      <c r="I268" s="5"/>
      <c r="J268" s="5"/>
      <c r="K268" s="5"/>
      <c r="W268" s="1"/>
      <c r="X268" s="243"/>
      <c r="Y268" s="244" t="s">
        <v>34</v>
      </c>
      <c r="Z268" s="243"/>
      <c r="AA268" s="1"/>
      <c r="AB268" s="1"/>
      <c r="AC268" s="1"/>
      <c r="AD268" s="241" t="s">
        <v>35</v>
      </c>
      <c r="AE268" s="241"/>
      <c r="AF268" s="241"/>
      <c r="AG268" s="1"/>
      <c r="AH268" s="1"/>
      <c r="AI268" s="1"/>
      <c r="AJ268" s="1"/>
      <c r="AK268" s="1"/>
      <c r="AL268" s="1"/>
      <c r="AM268" s="1"/>
      <c r="AS268" s="3"/>
    </row>
    <row r="269" spans="1:45" x14ac:dyDescent="0.2">
      <c r="C269" s="5"/>
      <c r="D269" s="5"/>
      <c r="E269" s="5"/>
      <c r="F269" s="5"/>
      <c r="G269" s="5"/>
      <c r="H269" s="5"/>
      <c r="I269" s="5"/>
      <c r="J269" s="5"/>
      <c r="K269" s="215"/>
      <c r="R269" s="440"/>
      <c r="S269" s="440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S269" s="3"/>
    </row>
    <row r="270" spans="1:45" x14ac:dyDescent="0.2">
      <c r="F270" s="5"/>
      <c r="G270" s="5"/>
      <c r="H270" s="5"/>
      <c r="I270" s="5"/>
      <c r="J270" s="5"/>
      <c r="K270" s="215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S270" s="3"/>
    </row>
    <row r="271" spans="1:45" x14ac:dyDescent="0.2">
      <c r="K271" s="210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S271" s="3"/>
    </row>
    <row r="272" spans="1:45" x14ac:dyDescent="0.2">
      <c r="T272" s="210" t="s">
        <v>402</v>
      </c>
      <c r="W272" s="246"/>
      <c r="X272" s="246"/>
      <c r="Y272" s="242"/>
      <c r="Z272" s="242"/>
      <c r="AA272" s="246"/>
      <c r="AB272" s="1"/>
      <c r="AC272" s="1"/>
      <c r="AD272" s="501" t="s">
        <v>430</v>
      </c>
      <c r="AE272" s="501"/>
      <c r="AF272" s="501"/>
      <c r="AG272" s="501"/>
      <c r="AH272" s="501"/>
      <c r="AI272" s="501"/>
      <c r="AJ272" s="501"/>
      <c r="AK272" s="1"/>
      <c r="AL272" s="1"/>
      <c r="AM272" s="1"/>
      <c r="AS272" s="3"/>
    </row>
    <row r="273" spans="3:45" x14ac:dyDescent="0.2">
      <c r="W273" s="1"/>
      <c r="X273" s="1"/>
      <c r="Y273" s="244" t="s">
        <v>34</v>
      </c>
      <c r="Z273" s="243"/>
      <c r="AA273" s="1"/>
      <c r="AB273" s="1"/>
      <c r="AC273" s="1"/>
      <c r="AD273" s="249" t="s">
        <v>35</v>
      </c>
      <c r="AE273" s="244"/>
      <c r="AF273" s="244"/>
      <c r="AG273" s="1"/>
      <c r="AH273" s="1"/>
      <c r="AI273" s="1"/>
      <c r="AJ273" s="1"/>
      <c r="AK273" s="1"/>
      <c r="AL273" s="1"/>
      <c r="AM273" s="1"/>
      <c r="AS273" s="3"/>
    </row>
    <row r="274" spans="3:45" x14ac:dyDescent="0.2">
      <c r="K274" s="210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S274" s="3"/>
    </row>
    <row r="275" spans="3:45" x14ac:dyDescent="0.2">
      <c r="K275" s="210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S275" s="3"/>
    </row>
    <row r="276" spans="3:45" x14ac:dyDescent="0.2">
      <c r="K276" s="210" t="s">
        <v>403</v>
      </c>
      <c r="N276" s="323" t="s">
        <v>425</v>
      </c>
      <c r="O276" s="323"/>
      <c r="P276" s="323"/>
      <c r="Q276" s="323"/>
      <c r="R276" s="323"/>
      <c r="S276" s="323"/>
      <c r="T276" s="323"/>
      <c r="W276" s="246"/>
      <c r="X276" s="246"/>
      <c r="Y276" s="246"/>
      <c r="Z276" s="246"/>
      <c r="AA276" s="246"/>
      <c r="AB276" s="1"/>
      <c r="AC276" s="1"/>
      <c r="AD276" s="501" t="s">
        <v>426</v>
      </c>
      <c r="AE276" s="501"/>
      <c r="AF276" s="501"/>
      <c r="AG276" s="501"/>
      <c r="AH276" s="501"/>
      <c r="AI276" s="501"/>
      <c r="AJ276" s="501"/>
      <c r="AK276" s="243"/>
      <c r="AL276" s="243"/>
      <c r="AM276" s="1"/>
      <c r="AS276" s="3"/>
    </row>
    <row r="277" spans="3:45" x14ac:dyDescent="0.2">
      <c r="N277" s="1"/>
      <c r="O277" s="1"/>
      <c r="P277" s="1"/>
      <c r="Q277" s="1"/>
      <c r="R277" s="1"/>
      <c r="S277" s="1"/>
      <c r="T277" s="245" t="s">
        <v>36</v>
      </c>
      <c r="W277" s="1"/>
      <c r="X277" s="1"/>
      <c r="Y277" s="285" t="s">
        <v>34</v>
      </c>
      <c r="Z277" s="1"/>
      <c r="AA277" s="1"/>
      <c r="AB277" s="1"/>
      <c r="AC277" s="1"/>
      <c r="AD277" s="249" t="s">
        <v>35</v>
      </c>
      <c r="AE277" s="244"/>
      <c r="AF277" s="244"/>
      <c r="AG277" s="1"/>
      <c r="AH277" s="1"/>
      <c r="AI277" s="1"/>
      <c r="AJ277" s="1"/>
      <c r="AK277" s="1"/>
      <c r="AL277" s="1"/>
      <c r="AM277" s="1"/>
      <c r="AS277" s="3"/>
    </row>
    <row r="278" spans="3:45" x14ac:dyDescent="0.2">
      <c r="C278" s="1"/>
      <c r="D278" s="1"/>
      <c r="E278" s="1"/>
      <c r="F278" s="1"/>
      <c r="G278" s="1"/>
      <c r="H278" s="1"/>
      <c r="I278" s="1"/>
      <c r="J278" s="1"/>
      <c r="K278" s="245"/>
      <c r="AS278" s="3"/>
    </row>
  </sheetData>
  <mergeCells count="1259">
    <mergeCell ref="AD257:AG257"/>
    <mergeCell ref="AH257:AR257"/>
    <mergeCell ref="A258:AC258"/>
    <mergeCell ref="A259:AC259"/>
    <mergeCell ref="AD258:AG258"/>
    <mergeCell ref="AH258:AR258"/>
    <mergeCell ref="AD259:AG259"/>
    <mergeCell ref="AH259:AR259"/>
    <mergeCell ref="A261:AC261"/>
    <mergeCell ref="AD261:AG261"/>
    <mergeCell ref="AH261:AR261"/>
    <mergeCell ref="A262:AC262"/>
    <mergeCell ref="AD262:AG262"/>
    <mergeCell ref="AH262:AR262"/>
    <mergeCell ref="A263:AC263"/>
    <mergeCell ref="AD263:AG263"/>
    <mergeCell ref="AH263:AR263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236:AS236"/>
    <mergeCell ref="A238:AC238"/>
    <mergeCell ref="AD238:AG238"/>
    <mergeCell ref="AH238:AR238"/>
    <mergeCell ref="A239:AC239"/>
    <mergeCell ref="AD239:AG239"/>
    <mergeCell ref="AH239:AR239"/>
    <mergeCell ref="AN232:AS232"/>
    <mergeCell ref="A233:AS233"/>
    <mergeCell ref="A234:AS234"/>
    <mergeCell ref="A235:AS235"/>
    <mergeCell ref="Z230:AC230"/>
    <mergeCell ref="AD230:AG230"/>
    <mergeCell ref="AH230:AK230"/>
    <mergeCell ref="AL230:AO230"/>
    <mergeCell ref="AP230:AS230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244:AC244"/>
    <mergeCell ref="AD244:AG244"/>
    <mergeCell ref="AH244:AR244"/>
    <mergeCell ref="A245:AC245"/>
    <mergeCell ref="AD245:AG245"/>
    <mergeCell ref="AH245:AR245"/>
    <mergeCell ref="A242:AC242"/>
    <mergeCell ref="AD242:AG242"/>
    <mergeCell ref="AH242:AR242"/>
    <mergeCell ref="A243:AC243"/>
    <mergeCell ref="AD243:AG243"/>
    <mergeCell ref="AH243:AR243"/>
    <mergeCell ref="A240:AC240"/>
    <mergeCell ref="AD240:AG240"/>
    <mergeCell ref="AH240:AR240"/>
    <mergeCell ref="A241:AC241"/>
    <mergeCell ref="AD241:AG241"/>
    <mergeCell ref="AH241:AR241"/>
    <mergeCell ref="N276:T276"/>
    <mergeCell ref="AD276:AJ276"/>
    <mergeCell ref="A260:AC260"/>
    <mergeCell ref="AD260:AG260"/>
    <mergeCell ref="AH260:AR260"/>
    <mergeCell ref="AD267:AJ267"/>
    <mergeCell ref="R269:S269"/>
    <mergeCell ref="AD272:AJ272"/>
    <mergeCell ref="A252:AC252"/>
    <mergeCell ref="AD252:AG252"/>
    <mergeCell ref="AH252:AR252"/>
    <mergeCell ref="A256:AC256"/>
    <mergeCell ref="AD256:AG256"/>
    <mergeCell ref="AH256:AR256"/>
    <mergeCell ref="AN247:AS247"/>
    <mergeCell ref="A248:AS248"/>
    <mergeCell ref="A250:AC250"/>
    <mergeCell ref="AD250:AG250"/>
    <mergeCell ref="AH250:AR250"/>
    <mergeCell ref="A251:AC251"/>
    <mergeCell ref="AD251:AG251"/>
    <mergeCell ref="AH251:AR251"/>
    <mergeCell ref="A253:AC253"/>
    <mergeCell ref="AD253:AG253"/>
    <mergeCell ref="AH253:AR253"/>
    <mergeCell ref="A254:AC254"/>
    <mergeCell ref="AD254:AG254"/>
    <mergeCell ref="AH254:AR254"/>
    <mergeCell ref="A255:AC255"/>
    <mergeCell ref="AD255:AG255"/>
    <mergeCell ref="AH255:AR255"/>
    <mergeCell ref="A257:AC257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K49"/>
  <sheetViews>
    <sheetView view="pageBreakPreview" topLeftCell="A4" zoomScaleNormal="100" zoomScaleSheetLayoutView="100" workbookViewId="0">
      <selection activeCell="AO15" sqref="AO15"/>
    </sheetView>
  </sheetViews>
  <sheetFormatPr defaultColWidth="0.85546875" defaultRowHeight="12" customHeight="1" x14ac:dyDescent="0.2"/>
  <cols>
    <col min="1" max="16384" width="0.85546875" style="198"/>
  </cols>
  <sheetData>
    <row r="1" spans="1:167" s="172" customFormat="1" ht="10.5" customHeight="1" x14ac:dyDescent="0.2">
      <c r="BP1" s="508" t="s">
        <v>263</v>
      </c>
      <c r="BQ1" s="508"/>
      <c r="BR1" s="508"/>
      <c r="BS1" s="508"/>
      <c r="BT1" s="508"/>
      <c r="BU1" s="508"/>
      <c r="BV1" s="508"/>
      <c r="BW1" s="508"/>
      <c r="BX1" s="508"/>
      <c r="BY1" s="508"/>
      <c r="BZ1" s="508"/>
      <c r="CA1" s="508"/>
      <c r="CB1" s="508"/>
      <c r="CC1" s="508"/>
      <c r="CD1" s="508"/>
      <c r="CE1" s="508"/>
      <c r="CF1" s="508"/>
      <c r="CG1" s="508"/>
      <c r="CH1" s="508"/>
      <c r="CI1" s="508"/>
      <c r="CJ1" s="508"/>
      <c r="CK1" s="508"/>
      <c r="CL1" s="508"/>
      <c r="CM1" s="508"/>
      <c r="CN1" s="508"/>
      <c r="CO1" s="508"/>
      <c r="CP1" s="508"/>
      <c r="CQ1" s="508"/>
      <c r="CR1" s="508"/>
      <c r="CS1" s="508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8"/>
      <c r="DE1" s="508"/>
      <c r="DF1" s="508"/>
      <c r="DG1" s="508"/>
      <c r="DH1" s="508"/>
      <c r="DI1" s="508"/>
      <c r="DJ1" s="508"/>
      <c r="DK1" s="508"/>
      <c r="DL1" s="508"/>
      <c r="DM1" s="508"/>
      <c r="DN1" s="508"/>
      <c r="DO1" s="508"/>
      <c r="DP1" s="508"/>
      <c r="DQ1" s="508"/>
      <c r="DR1" s="508"/>
      <c r="DS1" s="508"/>
      <c r="DT1" s="508"/>
      <c r="DU1" s="508"/>
      <c r="DV1" s="508"/>
      <c r="DW1" s="508"/>
      <c r="DX1" s="508"/>
      <c r="DY1" s="508"/>
      <c r="DZ1" s="508"/>
      <c r="EA1" s="508"/>
      <c r="EB1" s="508"/>
      <c r="EC1" s="508"/>
      <c r="ED1" s="508"/>
      <c r="EE1" s="508"/>
      <c r="EF1" s="508"/>
      <c r="EG1" s="508"/>
      <c r="EH1" s="508"/>
      <c r="EI1" s="508"/>
      <c r="EJ1" s="508"/>
      <c r="EK1" s="508"/>
      <c r="EL1" s="508"/>
      <c r="EM1" s="508"/>
      <c r="EN1" s="508"/>
      <c r="EO1" s="508"/>
      <c r="EP1" s="508"/>
      <c r="EQ1" s="508"/>
      <c r="ER1" s="508"/>
      <c r="ES1" s="508"/>
      <c r="ET1" s="508"/>
      <c r="EU1" s="508"/>
      <c r="EV1" s="508"/>
      <c r="EW1" s="508"/>
      <c r="EX1" s="508"/>
      <c r="EY1" s="508"/>
      <c r="EZ1" s="508"/>
      <c r="FA1" s="508"/>
      <c r="FB1" s="508"/>
      <c r="FC1" s="508"/>
      <c r="FD1" s="508"/>
      <c r="FE1" s="508"/>
      <c r="FF1" s="508"/>
      <c r="FG1" s="508"/>
      <c r="FH1" s="508"/>
      <c r="FI1" s="508"/>
      <c r="FJ1" s="508"/>
      <c r="FK1" s="508"/>
    </row>
    <row r="2" spans="1:167" s="172" customFormat="1" ht="10.5" customHeight="1" x14ac:dyDescent="0.2">
      <c r="BP2" s="509"/>
      <c r="BQ2" s="509"/>
      <c r="BR2" s="509"/>
      <c r="BS2" s="509"/>
      <c r="BT2" s="509"/>
      <c r="BU2" s="509"/>
      <c r="BV2" s="509"/>
      <c r="BW2" s="509"/>
      <c r="BX2" s="509"/>
      <c r="BY2" s="509"/>
      <c r="BZ2" s="509"/>
      <c r="CA2" s="509"/>
      <c r="CB2" s="509"/>
      <c r="CC2" s="509"/>
      <c r="CD2" s="509"/>
      <c r="CE2" s="509"/>
      <c r="CF2" s="509"/>
      <c r="CG2" s="509"/>
      <c r="CH2" s="509"/>
      <c r="CI2" s="509"/>
      <c r="CJ2" s="509"/>
      <c r="CK2" s="509"/>
      <c r="CL2" s="509"/>
      <c r="CM2" s="509"/>
      <c r="CN2" s="509"/>
      <c r="CO2" s="509"/>
      <c r="CP2" s="509"/>
      <c r="CQ2" s="509"/>
      <c r="CR2" s="509"/>
      <c r="CS2" s="509"/>
      <c r="CT2" s="509"/>
      <c r="CU2" s="509"/>
      <c r="CV2" s="509"/>
      <c r="CW2" s="509"/>
      <c r="CX2" s="509"/>
      <c r="CY2" s="509"/>
      <c r="CZ2" s="509"/>
      <c r="DA2" s="509"/>
      <c r="DB2" s="509"/>
      <c r="DC2" s="509"/>
      <c r="DD2" s="509"/>
      <c r="DE2" s="509"/>
      <c r="DF2" s="509"/>
      <c r="DG2" s="509"/>
      <c r="DH2" s="509"/>
      <c r="DI2" s="509"/>
      <c r="DJ2" s="509"/>
      <c r="DK2" s="509"/>
      <c r="DL2" s="509"/>
      <c r="DM2" s="509"/>
      <c r="DN2" s="509"/>
      <c r="DO2" s="509"/>
      <c r="DP2" s="509"/>
      <c r="DQ2" s="509"/>
      <c r="DR2" s="509"/>
      <c r="DS2" s="509"/>
      <c r="DT2" s="509"/>
      <c r="DU2" s="509"/>
      <c r="DV2" s="509"/>
      <c r="DW2" s="509"/>
      <c r="DX2" s="509"/>
      <c r="DY2" s="509"/>
      <c r="DZ2" s="509"/>
      <c r="EA2" s="509"/>
      <c r="EB2" s="509"/>
      <c r="EC2" s="509"/>
      <c r="ED2" s="509"/>
      <c r="EE2" s="509"/>
      <c r="EF2" s="509"/>
      <c r="EG2" s="509"/>
      <c r="EH2" s="509"/>
      <c r="EI2" s="509"/>
      <c r="EJ2" s="509"/>
      <c r="EK2" s="509"/>
      <c r="EL2" s="509"/>
      <c r="EM2" s="509"/>
      <c r="EN2" s="509"/>
      <c r="EO2" s="509"/>
      <c r="EP2" s="509"/>
      <c r="EQ2" s="509"/>
      <c r="ER2" s="509"/>
      <c r="ES2" s="509"/>
      <c r="ET2" s="509"/>
      <c r="EU2" s="509"/>
      <c r="EV2" s="509"/>
      <c r="EW2" s="509"/>
      <c r="EX2" s="509"/>
      <c r="EY2" s="509"/>
      <c r="EZ2" s="509"/>
      <c r="FA2" s="509"/>
      <c r="FB2" s="509"/>
      <c r="FC2" s="509"/>
      <c r="FD2" s="509"/>
      <c r="FE2" s="509"/>
      <c r="FF2" s="509"/>
      <c r="FG2" s="509"/>
      <c r="FH2" s="509"/>
      <c r="FI2" s="509"/>
      <c r="FJ2" s="509"/>
      <c r="FK2" s="509"/>
    </row>
    <row r="3" spans="1:167" s="171" customFormat="1" ht="9.75" customHeight="1" x14ac:dyDescent="0.2">
      <c r="BP3" s="503" t="s">
        <v>264</v>
      </c>
      <c r="BQ3" s="503"/>
      <c r="BR3" s="503"/>
      <c r="BS3" s="503"/>
      <c r="BT3" s="503"/>
      <c r="BU3" s="503"/>
      <c r="BV3" s="503"/>
      <c r="BW3" s="503"/>
      <c r="BX3" s="503"/>
      <c r="BY3" s="503"/>
      <c r="BZ3" s="503"/>
      <c r="CA3" s="503"/>
      <c r="CB3" s="503"/>
      <c r="CC3" s="503"/>
      <c r="CD3" s="503"/>
      <c r="CE3" s="503"/>
      <c r="CF3" s="503"/>
      <c r="CG3" s="503"/>
      <c r="CH3" s="503"/>
      <c r="CI3" s="503"/>
      <c r="CJ3" s="503"/>
      <c r="CK3" s="503"/>
      <c r="CL3" s="503"/>
      <c r="CM3" s="503"/>
      <c r="CN3" s="503"/>
      <c r="CO3" s="503"/>
      <c r="CP3" s="503"/>
      <c r="CQ3" s="503"/>
      <c r="CR3" s="503"/>
      <c r="CS3" s="503"/>
      <c r="CT3" s="503"/>
      <c r="CU3" s="503"/>
      <c r="CV3" s="503"/>
      <c r="CW3" s="503"/>
      <c r="CX3" s="503"/>
      <c r="CY3" s="503"/>
      <c r="CZ3" s="503"/>
      <c r="DA3" s="503"/>
      <c r="DB3" s="503"/>
      <c r="DC3" s="503"/>
      <c r="DD3" s="503"/>
      <c r="DE3" s="503"/>
      <c r="DF3" s="503"/>
      <c r="DG3" s="503"/>
      <c r="DH3" s="503"/>
      <c r="DI3" s="503"/>
      <c r="DJ3" s="503"/>
      <c r="DK3" s="503"/>
      <c r="DL3" s="503"/>
      <c r="DM3" s="503"/>
      <c r="DN3" s="503"/>
      <c r="DO3" s="503"/>
      <c r="DP3" s="503"/>
      <c r="DQ3" s="503"/>
      <c r="DR3" s="503"/>
      <c r="DS3" s="503"/>
      <c r="DT3" s="503"/>
      <c r="DU3" s="503"/>
      <c r="DV3" s="503"/>
      <c r="DW3" s="503"/>
      <c r="DX3" s="503"/>
      <c r="DY3" s="503"/>
      <c r="DZ3" s="503"/>
      <c r="EA3" s="503"/>
      <c r="EB3" s="503"/>
      <c r="EC3" s="503"/>
      <c r="ED3" s="503"/>
      <c r="EE3" s="503"/>
      <c r="EF3" s="503"/>
      <c r="EG3" s="503"/>
      <c r="EH3" s="503"/>
      <c r="EI3" s="503"/>
      <c r="EJ3" s="503"/>
      <c r="EK3" s="503"/>
      <c r="EL3" s="503"/>
      <c r="EM3" s="503"/>
      <c r="EN3" s="503"/>
      <c r="EO3" s="503"/>
      <c r="EP3" s="503"/>
      <c r="EQ3" s="503"/>
      <c r="ER3" s="503"/>
      <c r="ES3" s="503"/>
      <c r="ET3" s="503"/>
      <c r="EU3" s="503"/>
      <c r="EV3" s="503"/>
      <c r="EW3" s="503"/>
      <c r="EX3" s="503"/>
      <c r="EY3" s="503"/>
      <c r="EZ3" s="503"/>
      <c r="FA3" s="503"/>
      <c r="FB3" s="503"/>
      <c r="FC3" s="503"/>
      <c r="FD3" s="503"/>
      <c r="FE3" s="503"/>
      <c r="FF3" s="503"/>
      <c r="FG3" s="503"/>
      <c r="FH3" s="503"/>
      <c r="FI3" s="503"/>
      <c r="FJ3" s="503"/>
      <c r="FK3" s="503"/>
    </row>
    <row r="4" spans="1:167" s="172" customFormat="1" ht="10.5" customHeight="1" x14ac:dyDescent="0.2">
      <c r="BP4" s="509"/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09"/>
      <c r="CC4" s="509"/>
      <c r="CD4" s="509"/>
      <c r="CE4" s="509"/>
      <c r="CF4" s="509"/>
      <c r="CG4" s="509"/>
      <c r="CH4" s="509"/>
      <c r="CI4" s="509"/>
      <c r="CJ4" s="509"/>
      <c r="CK4" s="509"/>
      <c r="CL4" s="509"/>
      <c r="CM4" s="509"/>
      <c r="CN4" s="509"/>
      <c r="CO4" s="509"/>
      <c r="CP4" s="509"/>
      <c r="CQ4" s="509"/>
      <c r="CR4" s="509"/>
      <c r="CS4" s="509"/>
      <c r="CT4" s="509"/>
      <c r="CU4" s="509"/>
      <c r="CV4" s="509"/>
      <c r="CW4" s="509"/>
      <c r="CX4" s="509"/>
      <c r="CY4" s="509"/>
      <c r="CZ4" s="509"/>
      <c r="DA4" s="509"/>
      <c r="DB4" s="509"/>
      <c r="DC4" s="509"/>
      <c r="DD4" s="509"/>
      <c r="DE4" s="509"/>
      <c r="DF4" s="509"/>
      <c r="DG4" s="509"/>
      <c r="DH4" s="509"/>
      <c r="DI4" s="509"/>
      <c r="DJ4" s="509"/>
      <c r="DK4" s="509"/>
      <c r="DL4" s="509"/>
      <c r="DM4" s="509"/>
      <c r="DN4" s="509"/>
      <c r="DO4" s="509"/>
      <c r="DP4" s="509"/>
      <c r="DQ4" s="509"/>
      <c r="DR4" s="509"/>
      <c r="DS4" s="509"/>
      <c r="DT4" s="509"/>
      <c r="DU4" s="509"/>
      <c r="DV4" s="509"/>
      <c r="DW4" s="509"/>
      <c r="DX4" s="509"/>
      <c r="DY4" s="509"/>
      <c r="DZ4" s="509"/>
      <c r="EA4" s="509"/>
      <c r="EB4" s="509"/>
      <c r="EC4" s="509"/>
      <c r="ED4" s="509"/>
      <c r="EE4" s="509"/>
      <c r="EF4" s="509"/>
      <c r="EG4" s="509"/>
      <c r="EH4" s="509"/>
      <c r="EI4" s="509"/>
      <c r="EJ4" s="509"/>
      <c r="EK4" s="509"/>
      <c r="EL4" s="509"/>
      <c r="EM4" s="509"/>
      <c r="EN4" s="509"/>
      <c r="EO4" s="509"/>
      <c r="EP4" s="509"/>
      <c r="EQ4" s="509"/>
      <c r="ER4" s="509"/>
      <c r="ES4" s="509"/>
      <c r="ET4" s="509"/>
      <c r="EU4" s="509"/>
      <c r="EV4" s="509"/>
      <c r="EW4" s="509"/>
      <c r="EX4" s="509"/>
      <c r="EY4" s="509"/>
      <c r="EZ4" s="509"/>
      <c r="FA4" s="509"/>
      <c r="FB4" s="509"/>
      <c r="FC4" s="509"/>
      <c r="FD4" s="509"/>
      <c r="FE4" s="509"/>
      <c r="FF4" s="509"/>
      <c r="FG4" s="509"/>
      <c r="FH4" s="509"/>
      <c r="FI4" s="509"/>
      <c r="FJ4" s="509"/>
      <c r="FK4" s="509"/>
    </row>
    <row r="5" spans="1:167" s="171" customFormat="1" ht="9.75" customHeight="1" x14ac:dyDescent="0.2">
      <c r="BP5" s="502" t="s">
        <v>265</v>
      </c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  <c r="EZ5" s="502"/>
      <c r="FA5" s="502"/>
      <c r="FB5" s="502"/>
      <c r="FC5" s="502"/>
      <c r="FD5" s="502"/>
      <c r="FE5" s="502"/>
      <c r="FF5" s="502"/>
      <c r="FG5" s="502"/>
      <c r="FH5" s="502"/>
      <c r="FI5" s="502"/>
      <c r="FJ5" s="502"/>
      <c r="FK5" s="502"/>
    </row>
    <row r="6" spans="1:167" s="172" customFormat="1" ht="10.5" customHeight="1" x14ac:dyDescent="0.2">
      <c r="BP6" s="510"/>
      <c r="BQ6" s="510"/>
      <c r="BR6" s="510"/>
      <c r="BS6" s="510"/>
      <c r="BT6" s="510"/>
      <c r="BU6" s="510"/>
      <c r="BV6" s="510"/>
      <c r="BW6" s="510"/>
      <c r="BX6" s="510"/>
      <c r="BY6" s="510"/>
      <c r="BZ6" s="510"/>
      <c r="CA6" s="510"/>
      <c r="CB6" s="510"/>
      <c r="CC6" s="510"/>
      <c r="CD6" s="510"/>
      <c r="CE6" s="510"/>
      <c r="CF6" s="510"/>
      <c r="CG6" s="510"/>
      <c r="CH6" s="510"/>
      <c r="CI6" s="510"/>
      <c r="CJ6" s="510"/>
      <c r="CK6" s="510"/>
      <c r="CL6" s="173"/>
      <c r="CM6" s="173"/>
      <c r="DT6" s="173"/>
      <c r="DU6" s="173"/>
      <c r="DV6" s="173"/>
      <c r="DW6" s="173"/>
      <c r="DX6" s="173"/>
      <c r="DY6" s="510"/>
      <c r="DZ6" s="510"/>
      <c r="EA6" s="510"/>
      <c r="EB6" s="510"/>
      <c r="EC6" s="510"/>
      <c r="ED6" s="510"/>
      <c r="EE6" s="510"/>
      <c r="EF6" s="510"/>
      <c r="EG6" s="510"/>
      <c r="EH6" s="510"/>
      <c r="EI6" s="510"/>
      <c r="EJ6" s="510"/>
      <c r="EK6" s="510"/>
      <c r="EL6" s="510"/>
      <c r="EM6" s="510"/>
      <c r="EN6" s="510"/>
      <c r="EO6" s="510"/>
      <c r="EP6" s="510"/>
      <c r="EQ6" s="510"/>
      <c r="ER6" s="510"/>
      <c r="ES6" s="510"/>
      <c r="ET6" s="510"/>
      <c r="EU6" s="510"/>
      <c r="EV6" s="510"/>
      <c r="EW6" s="510"/>
      <c r="EX6" s="510"/>
      <c r="EY6" s="510"/>
      <c r="EZ6" s="510"/>
      <c r="FA6" s="510"/>
      <c r="FB6" s="510"/>
      <c r="FC6" s="510"/>
      <c r="FD6" s="510"/>
      <c r="FE6" s="510"/>
      <c r="FF6" s="510"/>
      <c r="FG6" s="510"/>
      <c r="FH6" s="510"/>
      <c r="FI6" s="510"/>
      <c r="FJ6" s="510"/>
      <c r="FK6" s="510"/>
    </row>
    <row r="7" spans="1:167" s="171" customFormat="1" ht="9.75" customHeight="1" x14ac:dyDescent="0.2">
      <c r="BP7" s="502" t="s">
        <v>34</v>
      </c>
      <c r="BQ7" s="502"/>
      <c r="BR7" s="502"/>
      <c r="BS7" s="502"/>
      <c r="BT7" s="502"/>
      <c r="BU7" s="502"/>
      <c r="BV7" s="502"/>
      <c r="BW7" s="502"/>
      <c r="BX7" s="502"/>
      <c r="BY7" s="502"/>
      <c r="BZ7" s="502"/>
      <c r="CA7" s="502"/>
      <c r="CB7" s="502"/>
      <c r="CC7" s="502"/>
      <c r="CD7" s="502"/>
      <c r="CE7" s="502"/>
      <c r="CF7" s="502"/>
      <c r="CG7" s="502"/>
      <c r="CH7" s="502"/>
      <c r="CI7" s="502"/>
      <c r="CJ7" s="502"/>
      <c r="CK7" s="502"/>
      <c r="CL7" s="174"/>
      <c r="CM7" s="174"/>
      <c r="DY7" s="503" t="s">
        <v>35</v>
      </c>
      <c r="DZ7" s="503"/>
      <c r="EA7" s="503"/>
      <c r="EB7" s="503"/>
      <c r="EC7" s="503"/>
      <c r="ED7" s="503"/>
      <c r="EE7" s="503"/>
      <c r="EF7" s="503"/>
      <c r="EG7" s="503"/>
      <c r="EH7" s="503"/>
      <c r="EI7" s="503"/>
      <c r="EJ7" s="503"/>
      <c r="EK7" s="503"/>
      <c r="EL7" s="503"/>
      <c r="EM7" s="503"/>
      <c r="EN7" s="503"/>
      <c r="EO7" s="503"/>
      <c r="EP7" s="503"/>
      <c r="EQ7" s="503"/>
      <c r="ER7" s="503"/>
      <c r="ES7" s="503"/>
      <c r="ET7" s="503"/>
      <c r="EU7" s="503"/>
      <c r="EV7" s="503"/>
      <c r="EW7" s="503"/>
      <c r="EX7" s="503"/>
      <c r="EY7" s="503"/>
      <c r="EZ7" s="503"/>
      <c r="FA7" s="503"/>
      <c r="FB7" s="503"/>
      <c r="FC7" s="503"/>
      <c r="FD7" s="503"/>
      <c r="FE7" s="503"/>
      <c r="FF7" s="503"/>
      <c r="FG7" s="503"/>
      <c r="FH7" s="503"/>
      <c r="FI7" s="503"/>
      <c r="FJ7" s="503"/>
      <c r="FK7" s="503"/>
    </row>
    <row r="8" spans="1:167" s="172" customFormat="1" ht="10.5" customHeight="1" x14ac:dyDescent="0.2">
      <c r="BP8" s="175" t="s">
        <v>266</v>
      </c>
      <c r="BQ8" s="504"/>
      <c r="BR8" s="504"/>
      <c r="BS8" s="504"/>
      <c r="BT8" s="504"/>
      <c r="BU8" s="504"/>
      <c r="BV8" s="505" t="s">
        <v>266</v>
      </c>
      <c r="BW8" s="505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6">
        <v>20</v>
      </c>
      <c r="CV8" s="506"/>
      <c r="CW8" s="506"/>
      <c r="CX8" s="506"/>
      <c r="CY8" s="507"/>
      <c r="CZ8" s="507"/>
      <c r="DA8" s="507"/>
      <c r="DB8" s="505" t="s">
        <v>267</v>
      </c>
      <c r="DC8" s="505"/>
      <c r="DD8" s="505"/>
      <c r="FK8" s="175"/>
    </row>
    <row r="9" spans="1:167" s="176" customFormat="1" ht="15" customHeight="1" x14ac:dyDescent="0.2">
      <c r="B9" s="511" t="s">
        <v>268</v>
      </c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511"/>
      <c r="AS9" s="511"/>
      <c r="AT9" s="511"/>
      <c r="AU9" s="511"/>
      <c r="AV9" s="511"/>
      <c r="AW9" s="511"/>
      <c r="AX9" s="511"/>
      <c r="AY9" s="511"/>
      <c r="AZ9" s="511"/>
      <c r="BA9" s="511"/>
      <c r="BB9" s="511"/>
      <c r="BC9" s="511"/>
      <c r="BD9" s="511"/>
      <c r="BE9" s="511"/>
      <c r="BF9" s="511"/>
      <c r="BG9" s="511"/>
      <c r="BH9" s="511"/>
      <c r="BI9" s="511"/>
      <c r="BJ9" s="511"/>
      <c r="BK9" s="511"/>
      <c r="BL9" s="511"/>
      <c r="BM9" s="511"/>
      <c r="BN9" s="511"/>
      <c r="BO9" s="511"/>
      <c r="BP9" s="511"/>
      <c r="BQ9" s="511"/>
      <c r="BR9" s="511"/>
      <c r="BS9" s="511"/>
      <c r="BT9" s="511"/>
      <c r="BU9" s="511"/>
      <c r="BV9" s="511"/>
      <c r="BW9" s="511"/>
      <c r="BX9" s="511"/>
      <c r="BY9" s="511"/>
      <c r="BZ9" s="511"/>
      <c r="CA9" s="511"/>
      <c r="CB9" s="511"/>
      <c r="CC9" s="511"/>
      <c r="CD9" s="511"/>
      <c r="CE9" s="511"/>
      <c r="CF9" s="511"/>
      <c r="CG9" s="511"/>
      <c r="CH9" s="511"/>
      <c r="CI9" s="511"/>
      <c r="CJ9" s="511"/>
      <c r="CK9" s="511"/>
      <c r="CL9" s="511"/>
      <c r="CM9" s="511"/>
      <c r="CN9" s="511"/>
      <c r="CO9" s="511"/>
      <c r="CP9" s="511"/>
      <c r="CQ9" s="511"/>
      <c r="CR9" s="511"/>
      <c r="CS9" s="511"/>
      <c r="CT9" s="511"/>
      <c r="CU9" s="511"/>
      <c r="CV9" s="511"/>
      <c r="CW9" s="511"/>
      <c r="CX9" s="511"/>
      <c r="CY9" s="511"/>
      <c r="CZ9" s="511"/>
      <c r="DA9" s="511"/>
      <c r="DB9" s="511"/>
      <c r="DC9" s="511"/>
      <c r="DD9" s="511"/>
      <c r="DE9" s="511"/>
      <c r="DF9" s="511"/>
      <c r="DG9" s="511"/>
      <c r="DH9" s="511"/>
      <c r="DI9" s="511"/>
      <c r="DJ9" s="511"/>
      <c r="DK9" s="511"/>
      <c r="DL9" s="511"/>
      <c r="DM9" s="511"/>
      <c r="DN9" s="511"/>
      <c r="DO9" s="511"/>
      <c r="DP9" s="511"/>
      <c r="DQ9" s="511"/>
      <c r="DR9" s="511"/>
      <c r="DS9" s="511"/>
      <c r="DT9" s="511"/>
      <c r="DU9" s="511"/>
      <c r="DV9" s="511"/>
      <c r="DW9" s="511"/>
      <c r="DX9" s="511"/>
      <c r="DY9" s="511"/>
      <c r="DZ9" s="511"/>
      <c r="EA9" s="511"/>
      <c r="EB9" s="511"/>
      <c r="EC9" s="511"/>
      <c r="ED9" s="511"/>
      <c r="EE9" s="511"/>
      <c r="EF9" s="511"/>
      <c r="EG9" s="511"/>
      <c r="EH9" s="511"/>
      <c r="EI9" s="511"/>
      <c r="EJ9" s="511"/>
      <c r="EK9" s="511"/>
      <c r="EL9" s="511"/>
      <c r="EM9" s="511"/>
      <c r="EN9" s="511"/>
      <c r="EO9" s="511"/>
      <c r="EP9" s="511"/>
      <c r="EQ9" s="511"/>
      <c r="ER9" s="511"/>
      <c r="ES9" s="511"/>
      <c r="ET9" s="511"/>
      <c r="EU9" s="511"/>
      <c r="EV9" s="511"/>
      <c r="EW9" s="511"/>
      <c r="EX9" s="511"/>
    </row>
    <row r="10" spans="1:167" s="172" customFormat="1" ht="12" customHeight="1" thickBot="1" x14ac:dyDescent="0.25">
      <c r="A10" s="177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I10" s="178" t="s">
        <v>269</v>
      </c>
      <c r="EJ10" s="512"/>
      <c r="EK10" s="512"/>
      <c r="EL10" s="512"/>
      <c r="EM10" s="512"/>
      <c r="EN10" s="179" t="s">
        <v>270</v>
      </c>
      <c r="EO10" s="179"/>
      <c r="EP10" s="179"/>
      <c r="EQ10" s="179"/>
      <c r="EZ10" s="513" t="s">
        <v>271</v>
      </c>
      <c r="FA10" s="514"/>
      <c r="FB10" s="514"/>
      <c r="FC10" s="514"/>
      <c r="FD10" s="514"/>
      <c r="FE10" s="514"/>
      <c r="FF10" s="514"/>
      <c r="FG10" s="514"/>
      <c r="FH10" s="514"/>
      <c r="FI10" s="514"/>
      <c r="FJ10" s="514"/>
      <c r="FK10" s="515"/>
    </row>
    <row r="11" spans="1:167" s="172" customFormat="1" ht="12" customHeight="1" x14ac:dyDescent="0.2">
      <c r="EB11" s="179"/>
      <c r="EC11" s="179"/>
      <c r="ED11" s="179"/>
      <c r="EE11" s="179"/>
      <c r="EF11" s="180"/>
      <c r="EG11" s="180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2"/>
      <c r="ES11" s="182"/>
      <c r="ET11" s="182"/>
      <c r="EU11" s="182"/>
      <c r="EW11" s="181"/>
      <c r="EX11" s="182" t="s">
        <v>272</v>
      </c>
      <c r="EZ11" s="516" t="s">
        <v>273</v>
      </c>
      <c r="FA11" s="517"/>
      <c r="FB11" s="517"/>
      <c r="FC11" s="517"/>
      <c r="FD11" s="517"/>
      <c r="FE11" s="517"/>
      <c r="FF11" s="517"/>
      <c r="FG11" s="517"/>
      <c r="FH11" s="517"/>
      <c r="FI11" s="517"/>
      <c r="FJ11" s="517"/>
      <c r="FK11" s="518"/>
    </row>
    <row r="12" spans="1:167" s="172" customFormat="1" ht="10.5" customHeight="1" x14ac:dyDescent="0.2">
      <c r="AQ12" s="175" t="s">
        <v>274</v>
      </c>
      <c r="AR12" s="504"/>
      <c r="AS12" s="504"/>
      <c r="AT12" s="504"/>
      <c r="AU12" s="504"/>
      <c r="AV12" s="504"/>
      <c r="AW12" s="505" t="s">
        <v>266</v>
      </c>
      <c r="AX12" s="505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6">
        <v>20</v>
      </c>
      <c r="BW12" s="506"/>
      <c r="BX12" s="506"/>
      <c r="BY12" s="506"/>
      <c r="BZ12" s="507"/>
      <c r="CA12" s="507"/>
      <c r="CB12" s="507"/>
      <c r="CC12" s="505" t="s">
        <v>267</v>
      </c>
      <c r="CD12" s="505"/>
      <c r="CE12" s="505"/>
      <c r="ER12" s="175"/>
      <c r="ES12" s="175"/>
      <c r="ET12" s="175"/>
      <c r="EU12" s="175"/>
      <c r="EX12" s="175" t="s">
        <v>275</v>
      </c>
      <c r="EZ12" s="529"/>
      <c r="FA12" s="530"/>
      <c r="FB12" s="530"/>
      <c r="FC12" s="530"/>
      <c r="FD12" s="530"/>
      <c r="FE12" s="530"/>
      <c r="FF12" s="530"/>
      <c r="FG12" s="530"/>
      <c r="FH12" s="530"/>
      <c r="FI12" s="530"/>
      <c r="FJ12" s="530"/>
      <c r="FK12" s="531"/>
    </row>
    <row r="13" spans="1:167" s="172" customFormat="1" ht="10.5" customHeight="1" x14ac:dyDescent="0.2">
      <c r="A13" s="172" t="s">
        <v>276</v>
      </c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2"/>
      <c r="BR13" s="532"/>
      <c r="BS13" s="532"/>
      <c r="BT13" s="532"/>
      <c r="BU13" s="532"/>
      <c r="BV13" s="532"/>
      <c r="BW13" s="532"/>
      <c r="BX13" s="532"/>
      <c r="BY13" s="532"/>
      <c r="BZ13" s="532"/>
      <c r="CA13" s="532"/>
      <c r="CB13" s="532"/>
      <c r="CC13" s="532"/>
      <c r="CD13" s="532"/>
      <c r="CE13" s="532"/>
      <c r="CF13" s="532"/>
      <c r="CG13" s="532"/>
      <c r="CH13" s="532"/>
      <c r="CI13" s="532"/>
      <c r="CJ13" s="532"/>
      <c r="CK13" s="532"/>
      <c r="CL13" s="532"/>
      <c r="CM13" s="532"/>
      <c r="CN13" s="532"/>
      <c r="CO13" s="532"/>
      <c r="CP13" s="532"/>
      <c r="CQ13" s="532"/>
      <c r="CR13" s="532"/>
      <c r="CS13" s="532"/>
      <c r="CT13" s="532"/>
      <c r="CU13" s="532"/>
      <c r="CV13" s="532"/>
      <c r="CW13" s="532"/>
      <c r="CX13" s="532"/>
      <c r="CY13" s="532"/>
      <c r="CZ13" s="532"/>
      <c r="DA13" s="532"/>
      <c r="DB13" s="532"/>
      <c r="DC13" s="532"/>
      <c r="DD13" s="532"/>
      <c r="DE13" s="532"/>
      <c r="DF13" s="532"/>
      <c r="DG13" s="532"/>
      <c r="DH13" s="532"/>
      <c r="DI13" s="532"/>
      <c r="DJ13" s="532"/>
      <c r="DK13" s="532"/>
      <c r="DL13" s="532"/>
      <c r="DM13" s="532"/>
      <c r="DN13" s="532"/>
      <c r="DO13" s="532"/>
      <c r="DP13" s="532"/>
      <c r="DQ13" s="532"/>
      <c r="DR13" s="532"/>
      <c r="DS13" s="532"/>
      <c r="DT13" s="532"/>
      <c r="DU13" s="532"/>
      <c r="DV13" s="532"/>
      <c r="DW13" s="532"/>
      <c r="DX13" s="532"/>
      <c r="DY13" s="532"/>
      <c r="DZ13" s="532"/>
      <c r="EA13" s="532"/>
      <c r="EB13" s="532"/>
      <c r="EC13" s="532"/>
      <c r="ED13" s="532"/>
      <c r="EE13" s="532"/>
      <c r="EF13" s="532"/>
      <c r="EG13" s="532"/>
      <c r="EH13" s="532"/>
      <c r="EI13" s="532"/>
      <c r="EJ13" s="532"/>
      <c r="EK13" s="532"/>
      <c r="EL13" s="532"/>
      <c r="ER13" s="175"/>
      <c r="ES13" s="175"/>
      <c r="ET13" s="175"/>
      <c r="EU13" s="175"/>
      <c r="EX13" s="175"/>
      <c r="EZ13" s="521"/>
      <c r="FA13" s="522"/>
      <c r="FB13" s="522"/>
      <c r="FC13" s="522"/>
      <c r="FD13" s="522"/>
      <c r="FE13" s="522"/>
      <c r="FF13" s="522"/>
      <c r="FG13" s="522"/>
      <c r="FH13" s="522"/>
      <c r="FI13" s="522"/>
      <c r="FJ13" s="522"/>
      <c r="FK13" s="523"/>
    </row>
    <row r="14" spans="1:167" s="172" customFormat="1" ht="10.5" customHeight="1" x14ac:dyDescent="0.2">
      <c r="A14" s="172" t="s">
        <v>277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509"/>
      <c r="BR14" s="509"/>
      <c r="BS14" s="509"/>
      <c r="BT14" s="509"/>
      <c r="BU14" s="509"/>
      <c r="BV14" s="509"/>
      <c r="BW14" s="509"/>
      <c r="BX14" s="509"/>
      <c r="BY14" s="509"/>
      <c r="BZ14" s="509"/>
      <c r="CA14" s="509"/>
      <c r="CB14" s="509"/>
      <c r="CC14" s="509"/>
      <c r="CD14" s="509"/>
      <c r="CE14" s="509"/>
      <c r="CF14" s="509"/>
      <c r="CG14" s="509"/>
      <c r="CH14" s="509"/>
      <c r="CI14" s="509"/>
      <c r="CJ14" s="509"/>
      <c r="CK14" s="509"/>
      <c r="CL14" s="509"/>
      <c r="CM14" s="509"/>
      <c r="CN14" s="509"/>
      <c r="CO14" s="509"/>
      <c r="CP14" s="509"/>
      <c r="CQ14" s="509"/>
      <c r="CR14" s="509"/>
      <c r="CS14" s="509"/>
      <c r="CT14" s="509"/>
      <c r="CU14" s="509"/>
      <c r="CV14" s="509"/>
      <c r="CW14" s="509"/>
      <c r="CX14" s="509"/>
      <c r="CY14" s="509"/>
      <c r="CZ14" s="509"/>
      <c r="DA14" s="509"/>
      <c r="DB14" s="509"/>
      <c r="DC14" s="509"/>
      <c r="DD14" s="509"/>
      <c r="DE14" s="509"/>
      <c r="DF14" s="509"/>
      <c r="DG14" s="509"/>
      <c r="DH14" s="509"/>
      <c r="DI14" s="509"/>
      <c r="DJ14" s="509"/>
      <c r="DK14" s="509"/>
      <c r="DL14" s="509"/>
      <c r="DM14" s="509"/>
      <c r="DN14" s="509"/>
      <c r="DO14" s="509"/>
      <c r="DP14" s="509"/>
      <c r="DQ14" s="509"/>
      <c r="DR14" s="509"/>
      <c r="DS14" s="509"/>
      <c r="DT14" s="509"/>
      <c r="DU14" s="509"/>
      <c r="DV14" s="509"/>
      <c r="DW14" s="509"/>
      <c r="DX14" s="509"/>
      <c r="DY14" s="509"/>
      <c r="DZ14" s="509"/>
      <c r="EA14" s="509"/>
      <c r="EB14" s="509"/>
      <c r="EC14" s="509"/>
      <c r="ED14" s="509"/>
      <c r="EE14" s="509"/>
      <c r="EF14" s="509"/>
      <c r="EG14" s="509"/>
      <c r="EH14" s="509"/>
      <c r="EI14" s="509"/>
      <c r="EJ14" s="509"/>
      <c r="EK14" s="509"/>
      <c r="EL14" s="509"/>
      <c r="ER14" s="175"/>
      <c r="ES14" s="175"/>
      <c r="ET14" s="175"/>
      <c r="EU14" s="175"/>
      <c r="EX14" s="175" t="s">
        <v>7</v>
      </c>
      <c r="EZ14" s="527"/>
      <c r="FA14" s="504"/>
      <c r="FB14" s="504"/>
      <c r="FC14" s="504"/>
      <c r="FD14" s="504"/>
      <c r="FE14" s="504"/>
      <c r="FF14" s="504"/>
      <c r="FG14" s="504"/>
      <c r="FH14" s="504"/>
      <c r="FI14" s="504"/>
      <c r="FJ14" s="504"/>
      <c r="FK14" s="528"/>
    </row>
    <row r="15" spans="1:167" s="172" customFormat="1" ht="3" customHeight="1" thickBot="1" x14ac:dyDescent="0.2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R15" s="175"/>
      <c r="ES15" s="175"/>
      <c r="ET15" s="175"/>
      <c r="EU15" s="175"/>
      <c r="EX15" s="175"/>
      <c r="EZ15" s="521"/>
      <c r="FA15" s="522"/>
      <c r="FB15" s="522"/>
      <c r="FC15" s="522"/>
      <c r="FD15" s="522"/>
      <c r="FE15" s="522"/>
      <c r="FF15" s="522"/>
      <c r="FG15" s="522"/>
      <c r="FH15" s="522"/>
      <c r="FI15" s="522"/>
      <c r="FJ15" s="522"/>
      <c r="FK15" s="523"/>
    </row>
    <row r="16" spans="1:167" s="172" customFormat="1" ht="10.5" customHeight="1" x14ac:dyDescent="0.2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N16" s="183"/>
      <c r="AO16" s="184" t="s">
        <v>278</v>
      </c>
      <c r="AP16" s="183"/>
      <c r="AQ16" s="183"/>
      <c r="AR16" s="183"/>
      <c r="AY16" s="536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537"/>
      <c r="BM16" s="537"/>
      <c r="BN16" s="537"/>
      <c r="BO16" s="537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8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R16" s="175"/>
      <c r="ES16" s="175"/>
      <c r="ET16" s="175"/>
      <c r="EU16" s="175"/>
      <c r="EX16" s="175" t="s">
        <v>279</v>
      </c>
      <c r="EZ16" s="533"/>
      <c r="FA16" s="534"/>
      <c r="FB16" s="534"/>
      <c r="FC16" s="534"/>
      <c r="FD16" s="534"/>
      <c r="FE16" s="534"/>
      <c r="FF16" s="534"/>
      <c r="FG16" s="534"/>
      <c r="FH16" s="534"/>
      <c r="FI16" s="534"/>
      <c r="FJ16" s="534"/>
      <c r="FK16" s="535"/>
    </row>
    <row r="17" spans="1:167" s="172" customFormat="1" ht="3" customHeight="1" thickBot="1" x14ac:dyDescent="0.25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Y17" s="539"/>
      <c r="AZ17" s="540"/>
      <c r="BA17" s="540"/>
      <c r="BB17" s="540"/>
      <c r="BC17" s="540"/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0"/>
      <c r="BO17" s="540"/>
      <c r="BP17" s="540"/>
      <c r="BQ17" s="540"/>
      <c r="BR17" s="540"/>
      <c r="BS17" s="540"/>
      <c r="BT17" s="540"/>
      <c r="BU17" s="540"/>
      <c r="BV17" s="540"/>
      <c r="BW17" s="540"/>
      <c r="BX17" s="540"/>
      <c r="BY17" s="540"/>
      <c r="BZ17" s="541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R17" s="175"/>
      <c r="ES17" s="175"/>
      <c r="ET17" s="175"/>
      <c r="EU17" s="175"/>
      <c r="EX17" s="175"/>
      <c r="EZ17" s="527"/>
      <c r="FA17" s="504"/>
      <c r="FB17" s="504"/>
      <c r="FC17" s="504"/>
      <c r="FD17" s="504"/>
      <c r="FE17" s="504"/>
      <c r="FF17" s="504"/>
      <c r="FG17" s="504"/>
      <c r="FH17" s="504"/>
      <c r="FI17" s="504"/>
      <c r="FJ17" s="504"/>
      <c r="FK17" s="528"/>
    </row>
    <row r="18" spans="1:167" s="172" customFormat="1" ht="10.5" customHeight="1" x14ac:dyDescent="0.2">
      <c r="A18" s="172" t="s">
        <v>280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O18" s="520"/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520"/>
      <c r="BL18" s="520"/>
      <c r="BM18" s="520"/>
      <c r="BN18" s="520"/>
      <c r="BO18" s="520"/>
      <c r="BP18" s="520"/>
      <c r="BQ18" s="520"/>
      <c r="BR18" s="520"/>
      <c r="BS18" s="520"/>
      <c r="BT18" s="520"/>
      <c r="BU18" s="520"/>
      <c r="BV18" s="520"/>
      <c r="BW18" s="520"/>
      <c r="BX18" s="520"/>
      <c r="BY18" s="520"/>
      <c r="BZ18" s="520"/>
      <c r="CA18" s="520"/>
      <c r="CB18" s="520"/>
      <c r="CC18" s="520"/>
      <c r="CD18" s="520"/>
      <c r="CE18" s="520"/>
      <c r="CF18" s="520"/>
      <c r="CG18" s="520"/>
      <c r="CH18" s="520"/>
      <c r="CI18" s="520"/>
      <c r="CJ18" s="520"/>
      <c r="CK18" s="520"/>
      <c r="CL18" s="520"/>
      <c r="CM18" s="520"/>
      <c r="CN18" s="520"/>
      <c r="CO18" s="520"/>
      <c r="CP18" s="520"/>
      <c r="CQ18" s="520"/>
      <c r="CR18" s="520"/>
      <c r="CS18" s="520"/>
      <c r="CT18" s="520"/>
      <c r="CU18" s="520"/>
      <c r="CV18" s="520"/>
      <c r="CW18" s="520"/>
      <c r="CX18" s="520"/>
      <c r="CY18" s="520"/>
      <c r="CZ18" s="520"/>
      <c r="DA18" s="520"/>
      <c r="DB18" s="520"/>
      <c r="DC18" s="520"/>
      <c r="DD18" s="520"/>
      <c r="DE18" s="520"/>
      <c r="DF18" s="520"/>
      <c r="DG18" s="520"/>
      <c r="DH18" s="520"/>
      <c r="DI18" s="520"/>
      <c r="DJ18" s="520"/>
      <c r="DK18" s="520"/>
      <c r="DL18" s="520"/>
      <c r="DM18" s="520"/>
      <c r="DN18" s="520"/>
      <c r="DO18" s="520"/>
      <c r="DP18" s="520"/>
      <c r="DQ18" s="520"/>
      <c r="DR18" s="520"/>
      <c r="DS18" s="520"/>
      <c r="DT18" s="520"/>
      <c r="DU18" s="520"/>
      <c r="DV18" s="520"/>
      <c r="DW18" s="520"/>
      <c r="DX18" s="520"/>
      <c r="DY18" s="520"/>
      <c r="DZ18" s="520"/>
      <c r="EA18" s="520"/>
      <c r="EB18" s="520"/>
      <c r="EC18" s="520"/>
      <c r="ED18" s="520"/>
      <c r="EE18" s="520"/>
      <c r="EF18" s="520"/>
      <c r="EG18" s="520"/>
      <c r="EH18" s="520"/>
      <c r="EI18" s="520"/>
      <c r="EJ18" s="520"/>
      <c r="EK18" s="520"/>
      <c r="EL18" s="520"/>
      <c r="ER18" s="175"/>
      <c r="ES18" s="175"/>
      <c r="ET18" s="175"/>
      <c r="EU18" s="175"/>
      <c r="EX18" s="182" t="s">
        <v>281</v>
      </c>
      <c r="EZ18" s="529"/>
      <c r="FA18" s="530"/>
      <c r="FB18" s="530"/>
      <c r="FC18" s="530"/>
      <c r="FD18" s="530"/>
      <c r="FE18" s="530"/>
      <c r="FF18" s="530"/>
      <c r="FG18" s="530"/>
      <c r="FH18" s="530"/>
      <c r="FI18" s="530"/>
      <c r="FJ18" s="530"/>
      <c r="FK18" s="531"/>
    </row>
    <row r="19" spans="1:167" s="172" customFormat="1" ht="10.5" customHeight="1" x14ac:dyDescent="0.2">
      <c r="A19" s="172" t="s">
        <v>8</v>
      </c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19"/>
      <c r="BL19" s="519"/>
      <c r="BM19" s="519"/>
      <c r="BN19" s="519"/>
      <c r="BO19" s="519"/>
      <c r="BP19" s="519"/>
      <c r="BQ19" s="519"/>
      <c r="BR19" s="519"/>
      <c r="BS19" s="519"/>
      <c r="BT19" s="519"/>
      <c r="BU19" s="519"/>
      <c r="BV19" s="519"/>
      <c r="BW19" s="519"/>
      <c r="BX19" s="519"/>
      <c r="BY19" s="519"/>
      <c r="BZ19" s="519"/>
      <c r="CA19" s="519"/>
      <c r="CB19" s="519"/>
      <c r="CC19" s="519"/>
      <c r="CD19" s="519"/>
      <c r="CE19" s="519"/>
      <c r="CF19" s="519"/>
      <c r="CG19" s="519"/>
      <c r="CH19" s="519"/>
      <c r="CI19" s="519"/>
      <c r="CJ19" s="519"/>
      <c r="CK19" s="519"/>
      <c r="CL19" s="519"/>
      <c r="CM19" s="519"/>
      <c r="CN19" s="519"/>
      <c r="CO19" s="519"/>
      <c r="CP19" s="519"/>
      <c r="CQ19" s="519"/>
      <c r="CR19" s="519"/>
      <c r="CS19" s="519"/>
      <c r="CT19" s="519"/>
      <c r="CU19" s="519"/>
      <c r="CV19" s="519"/>
      <c r="CW19" s="519"/>
      <c r="CX19" s="519"/>
      <c r="CY19" s="519"/>
      <c r="CZ19" s="519"/>
      <c r="DA19" s="519"/>
      <c r="DB19" s="519"/>
      <c r="DC19" s="519"/>
      <c r="DD19" s="519"/>
      <c r="DE19" s="519"/>
      <c r="DF19" s="519"/>
      <c r="DG19" s="519"/>
      <c r="DH19" s="519"/>
      <c r="DI19" s="519"/>
      <c r="DJ19" s="519"/>
      <c r="DK19" s="519"/>
      <c r="DL19" s="519"/>
      <c r="DM19" s="519"/>
      <c r="DN19" s="519"/>
      <c r="DO19" s="519"/>
      <c r="DP19" s="519"/>
      <c r="DQ19" s="519"/>
      <c r="DR19" s="519"/>
      <c r="DS19" s="519"/>
      <c r="DT19" s="519"/>
      <c r="DU19" s="519"/>
      <c r="DV19" s="519"/>
      <c r="DW19" s="519"/>
      <c r="DX19" s="519"/>
      <c r="DY19" s="519"/>
      <c r="DZ19" s="519"/>
      <c r="EA19" s="519"/>
      <c r="EB19" s="519"/>
      <c r="EC19" s="519"/>
      <c r="ED19" s="519"/>
      <c r="EE19" s="519"/>
      <c r="EF19" s="519"/>
      <c r="EG19" s="519"/>
      <c r="EH19" s="519"/>
      <c r="EI19" s="519"/>
      <c r="EJ19" s="519"/>
      <c r="EK19" s="519"/>
      <c r="EL19" s="519"/>
      <c r="ER19" s="175"/>
      <c r="ES19" s="175"/>
      <c r="ET19" s="175"/>
      <c r="EU19" s="175"/>
      <c r="EX19" s="175"/>
      <c r="EZ19" s="521"/>
      <c r="FA19" s="522"/>
      <c r="FB19" s="522"/>
      <c r="FC19" s="522"/>
      <c r="FD19" s="522"/>
      <c r="FE19" s="522"/>
      <c r="FF19" s="522"/>
      <c r="FG19" s="522"/>
      <c r="FH19" s="522"/>
      <c r="FI19" s="522"/>
      <c r="FJ19" s="522"/>
      <c r="FK19" s="523"/>
    </row>
    <row r="20" spans="1:167" s="172" customFormat="1" ht="10.5" customHeight="1" x14ac:dyDescent="0.2">
      <c r="A20" s="172" t="s">
        <v>9</v>
      </c>
      <c r="AO20" s="520"/>
      <c r="AP20" s="520"/>
      <c r="AQ20" s="520"/>
      <c r="AR20" s="520"/>
      <c r="AS20" s="520"/>
      <c r="AT20" s="520"/>
      <c r="AU20" s="520"/>
      <c r="AV20" s="520"/>
      <c r="AW20" s="520"/>
      <c r="AX20" s="520"/>
      <c r="AY20" s="520"/>
      <c r="AZ20" s="520"/>
      <c r="BA20" s="520"/>
      <c r="BB20" s="520"/>
      <c r="BC20" s="520"/>
      <c r="BD20" s="520"/>
      <c r="BE20" s="520"/>
      <c r="BF20" s="520"/>
      <c r="BG20" s="520"/>
      <c r="BH20" s="520"/>
      <c r="BI20" s="520"/>
      <c r="BJ20" s="520"/>
      <c r="BK20" s="520"/>
      <c r="BL20" s="520"/>
      <c r="BM20" s="520"/>
      <c r="BN20" s="520"/>
      <c r="BO20" s="520"/>
      <c r="BP20" s="520"/>
      <c r="BQ20" s="520"/>
      <c r="BR20" s="520"/>
      <c r="BS20" s="520"/>
      <c r="BT20" s="520"/>
      <c r="BU20" s="520"/>
      <c r="BV20" s="520"/>
      <c r="BW20" s="520"/>
      <c r="BX20" s="520"/>
      <c r="BY20" s="520"/>
      <c r="BZ20" s="520"/>
      <c r="CA20" s="520"/>
      <c r="CB20" s="520"/>
      <c r="CC20" s="520"/>
      <c r="CD20" s="520"/>
      <c r="CE20" s="520"/>
      <c r="CF20" s="520"/>
      <c r="CG20" s="520"/>
      <c r="CH20" s="520"/>
      <c r="CI20" s="520"/>
      <c r="CJ20" s="520"/>
      <c r="CK20" s="520"/>
      <c r="CL20" s="520"/>
      <c r="CM20" s="520"/>
      <c r="CN20" s="520"/>
      <c r="CO20" s="520"/>
      <c r="CP20" s="520"/>
      <c r="CQ20" s="520"/>
      <c r="CR20" s="520"/>
      <c r="CS20" s="520"/>
      <c r="CT20" s="520"/>
      <c r="CU20" s="520"/>
      <c r="CV20" s="520"/>
      <c r="CW20" s="520"/>
      <c r="CX20" s="520"/>
      <c r="CY20" s="520"/>
      <c r="CZ20" s="520"/>
      <c r="DA20" s="520"/>
      <c r="DB20" s="520"/>
      <c r="DC20" s="520"/>
      <c r="DD20" s="520"/>
      <c r="DE20" s="520"/>
      <c r="DF20" s="520"/>
      <c r="DG20" s="520"/>
      <c r="DH20" s="520"/>
      <c r="DI20" s="520"/>
      <c r="DJ20" s="520"/>
      <c r="DK20" s="520"/>
      <c r="DL20" s="520"/>
      <c r="DM20" s="520"/>
      <c r="DN20" s="520"/>
      <c r="DO20" s="520"/>
      <c r="DP20" s="520"/>
      <c r="DQ20" s="520"/>
      <c r="DR20" s="520"/>
      <c r="DS20" s="520"/>
      <c r="DT20" s="520"/>
      <c r="DU20" s="520"/>
      <c r="DV20" s="520"/>
      <c r="DW20" s="520"/>
      <c r="DX20" s="520"/>
      <c r="DY20" s="520"/>
      <c r="DZ20" s="520"/>
      <c r="EA20" s="520"/>
      <c r="EB20" s="520"/>
      <c r="EC20" s="520"/>
      <c r="ED20" s="520"/>
      <c r="EE20" s="520"/>
      <c r="EF20" s="520"/>
      <c r="EG20" s="520"/>
      <c r="EH20" s="520"/>
      <c r="EI20" s="520"/>
      <c r="EJ20" s="520"/>
      <c r="EK20" s="520"/>
      <c r="EL20" s="520"/>
      <c r="ER20" s="175"/>
      <c r="ES20" s="175"/>
      <c r="ET20" s="175"/>
      <c r="EU20" s="175"/>
      <c r="EX20" s="175" t="s">
        <v>10</v>
      </c>
      <c r="EZ20" s="524"/>
      <c r="FA20" s="525"/>
      <c r="FB20" s="525"/>
      <c r="FC20" s="525"/>
      <c r="FD20" s="525"/>
      <c r="FE20" s="525"/>
      <c r="FF20" s="525"/>
      <c r="FG20" s="525"/>
      <c r="FH20" s="525"/>
      <c r="FI20" s="525"/>
      <c r="FJ20" s="525"/>
      <c r="FK20" s="526"/>
    </row>
    <row r="21" spans="1:167" s="172" customFormat="1" ht="10.5" customHeight="1" x14ac:dyDescent="0.2">
      <c r="A21" s="172" t="s">
        <v>8</v>
      </c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  <c r="BL21" s="519"/>
      <c r="BM21" s="519"/>
      <c r="BN21" s="519"/>
      <c r="BO21" s="519"/>
      <c r="BP21" s="519"/>
      <c r="BQ21" s="519"/>
      <c r="BR21" s="519"/>
      <c r="BS21" s="519"/>
      <c r="BT21" s="519"/>
      <c r="BU21" s="519"/>
      <c r="BV21" s="519"/>
      <c r="BW21" s="519"/>
      <c r="BX21" s="519"/>
      <c r="BY21" s="519"/>
      <c r="BZ21" s="519"/>
      <c r="CA21" s="519"/>
      <c r="CB21" s="519"/>
      <c r="CC21" s="519"/>
      <c r="CD21" s="519"/>
      <c r="CE21" s="519"/>
      <c r="CF21" s="519"/>
      <c r="CG21" s="519"/>
      <c r="CH21" s="519"/>
      <c r="CI21" s="519"/>
      <c r="CJ21" s="519"/>
      <c r="CK21" s="519"/>
      <c r="CL21" s="519"/>
      <c r="CM21" s="519"/>
      <c r="CN21" s="519"/>
      <c r="CO21" s="519"/>
      <c r="CP21" s="519"/>
      <c r="CQ21" s="519"/>
      <c r="CR21" s="519"/>
      <c r="CS21" s="519"/>
      <c r="CT21" s="519"/>
      <c r="CU21" s="519"/>
      <c r="CV21" s="519"/>
      <c r="CW21" s="519"/>
      <c r="CX21" s="519"/>
      <c r="CY21" s="519"/>
      <c r="CZ21" s="519"/>
      <c r="DA21" s="519"/>
      <c r="DB21" s="519"/>
      <c r="DC21" s="519"/>
      <c r="DD21" s="519"/>
      <c r="DE21" s="519"/>
      <c r="DF21" s="519"/>
      <c r="DG21" s="519"/>
      <c r="DH21" s="519"/>
      <c r="DI21" s="519"/>
      <c r="DJ21" s="519"/>
      <c r="DK21" s="519"/>
      <c r="DL21" s="519"/>
      <c r="DM21" s="519"/>
      <c r="DN21" s="519"/>
      <c r="DO21" s="519"/>
      <c r="DP21" s="519"/>
      <c r="DQ21" s="519"/>
      <c r="DR21" s="519"/>
      <c r="DS21" s="519"/>
      <c r="DT21" s="519"/>
      <c r="DU21" s="519"/>
      <c r="DV21" s="519"/>
      <c r="DW21" s="519"/>
      <c r="DX21" s="519"/>
      <c r="DY21" s="519"/>
      <c r="DZ21" s="519"/>
      <c r="EA21" s="519"/>
      <c r="EB21" s="519"/>
      <c r="EC21" s="519"/>
      <c r="ED21" s="519"/>
      <c r="EE21" s="519"/>
      <c r="EF21" s="519"/>
      <c r="EG21" s="519"/>
      <c r="EH21" s="519"/>
      <c r="EI21" s="519"/>
      <c r="EJ21" s="519"/>
      <c r="EK21" s="519"/>
      <c r="EL21" s="519"/>
      <c r="EN21" s="181"/>
      <c r="EO21" s="181"/>
      <c r="EP21" s="181"/>
      <c r="EQ21" s="181"/>
      <c r="ER21" s="182"/>
      <c r="ES21" s="182"/>
      <c r="ET21" s="182"/>
      <c r="EU21" s="182"/>
      <c r="EW21" s="181"/>
      <c r="EZ21" s="521"/>
      <c r="FA21" s="522"/>
      <c r="FB21" s="522"/>
      <c r="FC21" s="522"/>
      <c r="FD21" s="522"/>
      <c r="FE21" s="522"/>
      <c r="FF21" s="522"/>
      <c r="FG21" s="522"/>
      <c r="FH21" s="522"/>
      <c r="FI21" s="522"/>
      <c r="FJ21" s="522"/>
      <c r="FK21" s="523"/>
    </row>
    <row r="22" spans="1:167" s="172" customFormat="1" ht="10.5" customHeight="1" x14ac:dyDescent="0.2">
      <c r="A22" s="172" t="s">
        <v>282</v>
      </c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0"/>
      <c r="BB22" s="520"/>
      <c r="BC22" s="520"/>
      <c r="BD22" s="520"/>
      <c r="BE22" s="520"/>
      <c r="BF22" s="520"/>
      <c r="BG22" s="520"/>
      <c r="BH22" s="520"/>
      <c r="BI22" s="520"/>
      <c r="BJ22" s="520"/>
      <c r="BK22" s="520"/>
      <c r="BL22" s="520"/>
      <c r="BM22" s="520"/>
      <c r="BN22" s="520"/>
      <c r="BO22" s="520"/>
      <c r="BP22" s="520"/>
      <c r="BQ22" s="520"/>
      <c r="BR22" s="520"/>
      <c r="BS22" s="520"/>
      <c r="BT22" s="520"/>
      <c r="BU22" s="520"/>
      <c r="BV22" s="520"/>
      <c r="BW22" s="520"/>
      <c r="BX22" s="520"/>
      <c r="BY22" s="520"/>
      <c r="BZ22" s="520"/>
      <c r="CA22" s="520"/>
      <c r="CB22" s="520"/>
      <c r="CC22" s="520"/>
      <c r="CD22" s="520"/>
      <c r="CE22" s="520"/>
      <c r="CF22" s="520"/>
      <c r="CG22" s="520"/>
      <c r="CH22" s="520"/>
      <c r="CI22" s="520"/>
      <c r="CJ22" s="520"/>
      <c r="CK22" s="520"/>
      <c r="CL22" s="520"/>
      <c r="CM22" s="520"/>
      <c r="CN22" s="520"/>
      <c r="CO22" s="520"/>
      <c r="CP22" s="520"/>
      <c r="CQ22" s="520"/>
      <c r="CR22" s="520"/>
      <c r="CS22" s="520"/>
      <c r="CT22" s="520"/>
      <c r="CU22" s="520"/>
      <c r="CV22" s="520"/>
      <c r="CW22" s="520"/>
      <c r="CX22" s="520"/>
      <c r="CY22" s="520"/>
      <c r="CZ22" s="520"/>
      <c r="DA22" s="520"/>
      <c r="DB22" s="520"/>
      <c r="DC22" s="520"/>
      <c r="DD22" s="520"/>
      <c r="DE22" s="520"/>
      <c r="DF22" s="520"/>
      <c r="DG22" s="520"/>
      <c r="DH22" s="520"/>
      <c r="DI22" s="520"/>
      <c r="DJ22" s="520"/>
      <c r="DK22" s="520"/>
      <c r="DL22" s="520"/>
      <c r="DM22" s="520"/>
      <c r="DN22" s="520"/>
      <c r="DO22" s="520"/>
      <c r="DP22" s="520"/>
      <c r="DQ22" s="520"/>
      <c r="DR22" s="520"/>
      <c r="DS22" s="520"/>
      <c r="DT22" s="520"/>
      <c r="DU22" s="520"/>
      <c r="DV22" s="520"/>
      <c r="DW22" s="520"/>
      <c r="DX22" s="520"/>
      <c r="DY22" s="520"/>
      <c r="DZ22" s="520"/>
      <c r="EA22" s="520"/>
      <c r="EB22" s="520"/>
      <c r="EC22" s="520"/>
      <c r="ED22" s="520"/>
      <c r="EE22" s="520"/>
      <c r="EF22" s="520"/>
      <c r="EG22" s="520"/>
      <c r="EH22" s="520"/>
      <c r="EI22" s="520"/>
      <c r="EJ22" s="520"/>
      <c r="EK22" s="520"/>
      <c r="EL22" s="520"/>
      <c r="EN22" s="181"/>
      <c r="EO22" s="181"/>
      <c r="EP22" s="181"/>
      <c r="EQ22" s="181"/>
      <c r="ER22" s="182"/>
      <c r="ES22" s="182"/>
      <c r="ET22" s="182"/>
      <c r="EU22" s="182"/>
      <c r="EW22" s="181"/>
      <c r="EX22" s="175" t="s">
        <v>7</v>
      </c>
      <c r="EZ22" s="527"/>
      <c r="FA22" s="504"/>
      <c r="FB22" s="504"/>
      <c r="FC22" s="504"/>
      <c r="FD22" s="504"/>
      <c r="FE22" s="504"/>
      <c r="FF22" s="504"/>
      <c r="FG22" s="504"/>
      <c r="FH22" s="504"/>
      <c r="FI22" s="504"/>
      <c r="FJ22" s="504"/>
      <c r="FK22" s="528"/>
    </row>
    <row r="23" spans="1:167" s="172" customFormat="1" ht="10.5" customHeight="1" x14ac:dyDescent="0.2">
      <c r="A23" s="172" t="s">
        <v>283</v>
      </c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1"/>
      <c r="EK23" s="181"/>
      <c r="EL23" s="181"/>
      <c r="EM23" s="181"/>
      <c r="EN23" s="181"/>
      <c r="EO23" s="181"/>
      <c r="EP23" s="181"/>
      <c r="EQ23" s="181"/>
      <c r="ER23" s="182"/>
      <c r="ES23" s="182"/>
      <c r="ET23" s="182"/>
      <c r="EU23" s="182"/>
      <c r="EW23" s="181"/>
      <c r="EX23" s="175" t="s">
        <v>14</v>
      </c>
      <c r="EZ23" s="524"/>
      <c r="FA23" s="525"/>
      <c r="FB23" s="525"/>
      <c r="FC23" s="525"/>
      <c r="FD23" s="525"/>
      <c r="FE23" s="525"/>
      <c r="FF23" s="525"/>
      <c r="FG23" s="525"/>
      <c r="FH23" s="525"/>
      <c r="FI23" s="525"/>
      <c r="FJ23" s="525"/>
      <c r="FK23" s="526"/>
    </row>
    <row r="24" spans="1:167" s="172" customFormat="1" ht="10.5" customHeight="1" thickBot="1" x14ac:dyDescent="0.25"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0"/>
      <c r="AV24" s="510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1"/>
      <c r="EK24" s="181"/>
      <c r="EL24" s="181"/>
      <c r="EM24" s="181"/>
      <c r="EN24" s="181"/>
      <c r="EO24" s="181"/>
      <c r="EP24" s="181"/>
      <c r="EQ24" s="181"/>
      <c r="ER24" s="182"/>
      <c r="ES24" s="182"/>
      <c r="ET24" s="182"/>
      <c r="EU24" s="182"/>
      <c r="EW24" s="181"/>
      <c r="EX24" s="175" t="s">
        <v>16</v>
      </c>
      <c r="EZ24" s="542"/>
      <c r="FA24" s="543"/>
      <c r="FB24" s="543"/>
      <c r="FC24" s="543"/>
      <c r="FD24" s="543"/>
      <c r="FE24" s="543"/>
      <c r="FF24" s="543"/>
      <c r="FG24" s="543"/>
      <c r="FH24" s="543"/>
      <c r="FI24" s="543"/>
      <c r="FJ24" s="543"/>
      <c r="FK24" s="544"/>
    </row>
    <row r="25" spans="1:167" s="171" customFormat="1" ht="10.5" customHeight="1" thickBot="1" x14ac:dyDescent="0.25">
      <c r="L25" s="502" t="s">
        <v>284</v>
      </c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7"/>
      <c r="EK25" s="187"/>
      <c r="EL25" s="187"/>
      <c r="EM25" s="187"/>
      <c r="EN25" s="187"/>
      <c r="EO25" s="187"/>
      <c r="EP25" s="187"/>
      <c r="EQ25" s="187"/>
      <c r="ER25" s="188"/>
      <c r="ES25" s="188"/>
      <c r="ET25" s="188"/>
      <c r="EU25" s="188"/>
      <c r="EW25" s="187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</row>
    <row r="26" spans="1:167" s="172" customFormat="1" thickBot="1" x14ac:dyDescent="0.25">
      <c r="AX26" s="190"/>
      <c r="AY26" s="190"/>
      <c r="AZ26" s="190"/>
      <c r="BA26" s="190"/>
      <c r="BB26" s="190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CB26" s="185"/>
      <c r="CC26" s="185"/>
      <c r="CD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I26" s="185"/>
      <c r="EL26" s="182" t="s">
        <v>51</v>
      </c>
      <c r="EN26" s="545"/>
      <c r="EO26" s="546"/>
      <c r="EP26" s="546"/>
      <c r="EQ26" s="546"/>
      <c r="ER26" s="546"/>
      <c r="ES26" s="546"/>
      <c r="ET26" s="546"/>
      <c r="EU26" s="546"/>
      <c r="EV26" s="546"/>
      <c r="EW26" s="546"/>
      <c r="EX26" s="546"/>
      <c r="EY26" s="546"/>
      <c r="EZ26" s="546"/>
      <c r="FA26" s="546"/>
      <c r="FB26" s="546"/>
      <c r="FC26" s="546"/>
      <c r="FD26" s="546"/>
      <c r="FE26" s="546"/>
      <c r="FF26" s="546"/>
      <c r="FG26" s="546"/>
      <c r="FH26" s="546"/>
      <c r="FI26" s="546"/>
      <c r="FJ26" s="546"/>
      <c r="FK26" s="547"/>
    </row>
    <row r="27" spans="1:167" s="172" customFormat="1" ht="5.0999999999999996" customHeight="1" x14ac:dyDescent="0.2">
      <c r="A27" s="183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1"/>
      <c r="EK27" s="181"/>
      <c r="EL27" s="181"/>
      <c r="EM27" s="181"/>
      <c r="EN27" s="181"/>
      <c r="EO27" s="181"/>
      <c r="EP27" s="181"/>
      <c r="EQ27" s="181"/>
      <c r="ER27" s="182"/>
      <c r="ES27" s="182"/>
      <c r="ET27" s="182"/>
      <c r="EU27" s="182"/>
      <c r="EW27" s="18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</row>
    <row r="28" spans="1:167" s="172" customFormat="1" ht="10.5" customHeight="1" x14ac:dyDescent="0.2">
      <c r="A28" s="548" t="s">
        <v>285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50" t="s">
        <v>286</v>
      </c>
      <c r="AF28" s="549"/>
      <c r="AG28" s="549"/>
      <c r="AH28" s="549"/>
      <c r="AI28" s="549"/>
      <c r="AJ28" s="549"/>
      <c r="AK28" s="549"/>
      <c r="AL28" s="549"/>
      <c r="AM28" s="549"/>
      <c r="AN28" s="549"/>
      <c r="AO28" s="551" t="s">
        <v>287</v>
      </c>
      <c r="AP28" s="552"/>
      <c r="AQ28" s="552"/>
      <c r="AR28" s="552"/>
      <c r="AS28" s="552"/>
      <c r="AT28" s="552"/>
      <c r="AU28" s="552"/>
      <c r="AV28" s="552"/>
      <c r="AW28" s="552"/>
      <c r="AX28" s="552"/>
      <c r="AY28" s="550" t="s">
        <v>288</v>
      </c>
      <c r="AZ28" s="549"/>
      <c r="BA28" s="549"/>
      <c r="BB28" s="549"/>
      <c r="BC28" s="549"/>
      <c r="BD28" s="549"/>
      <c r="BE28" s="549"/>
      <c r="BF28" s="549"/>
      <c r="BG28" s="549"/>
      <c r="BH28" s="549"/>
      <c r="BI28" s="553" t="s">
        <v>289</v>
      </c>
      <c r="BJ28" s="554"/>
      <c r="BK28" s="554"/>
      <c r="BL28" s="554"/>
      <c r="BM28" s="554"/>
      <c r="BN28" s="554"/>
      <c r="BO28" s="554"/>
      <c r="BP28" s="554"/>
      <c r="BQ28" s="554"/>
      <c r="BR28" s="554"/>
      <c r="BS28" s="554"/>
      <c r="BT28" s="554"/>
      <c r="BU28" s="554"/>
      <c r="BV28" s="554"/>
      <c r="BW28" s="554"/>
      <c r="BX28" s="554"/>
      <c r="BY28" s="554"/>
      <c r="BZ28" s="554"/>
      <c r="CA28" s="554"/>
      <c r="CB28" s="554"/>
      <c r="CC28" s="554"/>
      <c r="CD28" s="554"/>
      <c r="CE28" s="554"/>
      <c r="CF28" s="554"/>
      <c r="CG28" s="554"/>
      <c r="CH28" s="554"/>
      <c r="CI28" s="554"/>
      <c r="CJ28" s="554"/>
      <c r="CK28" s="554"/>
      <c r="CL28" s="554"/>
      <c r="CM28" s="555"/>
      <c r="CN28" s="556" t="s">
        <v>290</v>
      </c>
      <c r="CO28" s="557"/>
      <c r="CP28" s="557"/>
      <c r="CQ28" s="557"/>
      <c r="CR28" s="557"/>
      <c r="CS28" s="557"/>
      <c r="CT28" s="557"/>
      <c r="CU28" s="557"/>
      <c r="CV28" s="557"/>
      <c r="CW28" s="557"/>
      <c r="CX28" s="557"/>
      <c r="CY28" s="557"/>
      <c r="CZ28" s="557"/>
      <c r="DA28" s="557"/>
      <c r="DB28" s="557"/>
      <c r="DC28" s="557"/>
      <c r="DD28" s="557"/>
      <c r="DE28" s="557"/>
      <c r="DF28" s="557"/>
      <c r="DG28" s="557"/>
      <c r="DH28" s="557"/>
      <c r="DI28" s="557"/>
      <c r="DJ28" s="557"/>
      <c r="DK28" s="557"/>
      <c r="DL28" s="557"/>
      <c r="DM28" s="557"/>
      <c r="DN28" s="557"/>
      <c r="DO28" s="558"/>
      <c r="DP28" s="565" t="s">
        <v>291</v>
      </c>
      <c r="DQ28" s="566"/>
      <c r="DR28" s="566"/>
      <c r="DS28" s="566"/>
      <c r="DT28" s="566"/>
      <c r="DU28" s="566"/>
      <c r="DV28" s="566"/>
      <c r="DW28" s="566"/>
      <c r="DX28" s="566"/>
      <c r="DY28" s="566"/>
      <c r="DZ28" s="566"/>
      <c r="EA28" s="566"/>
      <c r="EB28" s="566"/>
      <c r="EC28" s="566"/>
      <c r="ED28" s="566"/>
      <c r="EE28" s="566"/>
      <c r="EF28" s="566"/>
      <c r="EG28" s="566"/>
      <c r="EH28" s="566"/>
      <c r="EI28" s="566"/>
      <c r="EJ28" s="566"/>
      <c r="EK28" s="566"/>
      <c r="EL28" s="566"/>
      <c r="EM28" s="566"/>
      <c r="EN28" s="566"/>
      <c r="EO28" s="566"/>
      <c r="EP28" s="566"/>
      <c r="EQ28" s="566"/>
      <c r="ER28" s="566"/>
      <c r="ES28" s="566"/>
      <c r="ET28" s="566"/>
      <c r="EU28" s="566"/>
      <c r="EV28" s="566"/>
      <c r="EW28" s="566"/>
      <c r="EX28" s="566"/>
      <c r="EY28" s="566"/>
      <c r="EZ28" s="566"/>
      <c r="FA28" s="566"/>
      <c r="FB28" s="566"/>
      <c r="FC28" s="566"/>
      <c r="FD28" s="566"/>
      <c r="FE28" s="566"/>
      <c r="FF28" s="566"/>
      <c r="FG28" s="566"/>
      <c r="FH28" s="566"/>
      <c r="FI28" s="566"/>
      <c r="FJ28" s="566"/>
      <c r="FK28" s="566"/>
    </row>
    <row r="29" spans="1:167" s="172" customFormat="1" ht="10.5" customHeight="1" x14ac:dyDescent="0.2">
      <c r="A29" s="548"/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49"/>
      <c r="U29" s="549"/>
      <c r="V29" s="549"/>
      <c r="W29" s="549"/>
      <c r="X29" s="549"/>
      <c r="Y29" s="549"/>
      <c r="Z29" s="549"/>
      <c r="AA29" s="549"/>
      <c r="AB29" s="549"/>
      <c r="AC29" s="549"/>
      <c r="AD29" s="549"/>
      <c r="AE29" s="550"/>
      <c r="AF29" s="549"/>
      <c r="AG29" s="549"/>
      <c r="AH29" s="549"/>
      <c r="AI29" s="549"/>
      <c r="AJ29" s="549"/>
      <c r="AK29" s="549"/>
      <c r="AL29" s="549"/>
      <c r="AM29" s="549"/>
      <c r="AN29" s="549"/>
      <c r="AO29" s="551"/>
      <c r="AP29" s="552"/>
      <c r="AQ29" s="552"/>
      <c r="AR29" s="552"/>
      <c r="AS29" s="552"/>
      <c r="AT29" s="552"/>
      <c r="AU29" s="552"/>
      <c r="AV29" s="552"/>
      <c r="AW29" s="552"/>
      <c r="AX29" s="552"/>
      <c r="AY29" s="550"/>
      <c r="AZ29" s="549"/>
      <c r="BA29" s="549"/>
      <c r="BB29" s="549"/>
      <c r="BC29" s="549"/>
      <c r="BD29" s="549"/>
      <c r="BE29" s="549"/>
      <c r="BF29" s="549"/>
      <c r="BG29" s="549"/>
      <c r="BH29" s="549"/>
      <c r="BI29" s="571" t="s">
        <v>292</v>
      </c>
      <c r="BJ29" s="508"/>
      <c r="BK29" s="508"/>
      <c r="BL29" s="508"/>
      <c r="BM29" s="508"/>
      <c r="BN29" s="508"/>
      <c r="BO29" s="508"/>
      <c r="BP29" s="508"/>
      <c r="BQ29" s="508"/>
      <c r="BR29" s="508"/>
      <c r="BS29" s="508"/>
      <c r="BT29" s="508"/>
      <c r="BU29" s="508"/>
      <c r="BV29" s="508"/>
      <c r="BW29" s="508"/>
      <c r="BX29" s="508"/>
      <c r="BY29" s="508"/>
      <c r="BZ29" s="508"/>
      <c r="CA29" s="508"/>
      <c r="CB29" s="508"/>
      <c r="CC29" s="508"/>
      <c r="CD29" s="508"/>
      <c r="CE29" s="508"/>
      <c r="CF29" s="508"/>
      <c r="CG29" s="508"/>
      <c r="CH29" s="508"/>
      <c r="CI29" s="508"/>
      <c r="CJ29" s="508"/>
      <c r="CK29" s="508"/>
      <c r="CL29" s="508"/>
      <c r="CM29" s="572"/>
      <c r="CN29" s="559"/>
      <c r="CO29" s="560"/>
      <c r="CP29" s="560"/>
      <c r="CQ29" s="560"/>
      <c r="CR29" s="560"/>
      <c r="CS29" s="560"/>
      <c r="CT29" s="560"/>
      <c r="CU29" s="560"/>
      <c r="CV29" s="560"/>
      <c r="CW29" s="560"/>
      <c r="CX29" s="560"/>
      <c r="CY29" s="560"/>
      <c r="CZ29" s="560"/>
      <c r="DA29" s="560"/>
      <c r="DB29" s="560"/>
      <c r="DC29" s="560"/>
      <c r="DD29" s="560"/>
      <c r="DE29" s="560"/>
      <c r="DF29" s="560"/>
      <c r="DG29" s="560"/>
      <c r="DH29" s="560"/>
      <c r="DI29" s="560"/>
      <c r="DJ29" s="560"/>
      <c r="DK29" s="560"/>
      <c r="DL29" s="560"/>
      <c r="DM29" s="560"/>
      <c r="DN29" s="560"/>
      <c r="DO29" s="561"/>
      <c r="DP29" s="567"/>
      <c r="DQ29" s="568"/>
      <c r="DR29" s="568"/>
      <c r="DS29" s="568"/>
      <c r="DT29" s="568"/>
      <c r="DU29" s="568"/>
      <c r="DV29" s="568"/>
      <c r="DW29" s="568"/>
      <c r="DX29" s="568"/>
      <c r="DY29" s="568"/>
      <c r="DZ29" s="568"/>
      <c r="EA29" s="568"/>
      <c r="EB29" s="568"/>
      <c r="EC29" s="568"/>
      <c r="ED29" s="568"/>
      <c r="EE29" s="568"/>
      <c r="EF29" s="568"/>
      <c r="EG29" s="568"/>
      <c r="EH29" s="568"/>
      <c r="EI29" s="568"/>
      <c r="EJ29" s="568"/>
      <c r="EK29" s="568"/>
      <c r="EL29" s="568"/>
      <c r="EM29" s="568"/>
      <c r="EN29" s="568"/>
      <c r="EO29" s="568"/>
      <c r="EP29" s="568"/>
      <c r="EQ29" s="568"/>
      <c r="ER29" s="568"/>
      <c r="ES29" s="568"/>
      <c r="ET29" s="568"/>
      <c r="EU29" s="568"/>
      <c r="EV29" s="568"/>
      <c r="EW29" s="568"/>
      <c r="EX29" s="568"/>
      <c r="EY29" s="568"/>
      <c r="EZ29" s="568"/>
      <c r="FA29" s="568"/>
      <c r="FB29" s="568"/>
      <c r="FC29" s="568"/>
      <c r="FD29" s="568"/>
      <c r="FE29" s="568"/>
      <c r="FF29" s="568"/>
      <c r="FG29" s="568"/>
      <c r="FH29" s="568"/>
      <c r="FI29" s="568"/>
      <c r="FJ29" s="568"/>
      <c r="FK29" s="568"/>
    </row>
    <row r="30" spans="1:167" s="194" customFormat="1" ht="10.5" customHeight="1" x14ac:dyDescent="0.2">
      <c r="A30" s="548"/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52"/>
      <c r="AP30" s="552"/>
      <c r="AQ30" s="552"/>
      <c r="AR30" s="552"/>
      <c r="AS30" s="552"/>
      <c r="AT30" s="552"/>
      <c r="AU30" s="552"/>
      <c r="AV30" s="552"/>
      <c r="AW30" s="552"/>
      <c r="AX30" s="552"/>
      <c r="AY30" s="549"/>
      <c r="AZ30" s="549"/>
      <c r="BA30" s="549"/>
      <c r="BB30" s="549"/>
      <c r="BC30" s="549"/>
      <c r="BD30" s="549"/>
      <c r="BE30" s="549"/>
      <c r="BF30" s="549"/>
      <c r="BG30" s="549"/>
      <c r="BH30" s="549"/>
      <c r="BI30" s="19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5" t="s">
        <v>293</v>
      </c>
      <c r="CB30" s="507"/>
      <c r="CC30" s="507"/>
      <c r="CD30" s="507"/>
      <c r="CE30" s="172" t="s">
        <v>267</v>
      </c>
      <c r="CF30" s="172"/>
      <c r="CG30" s="172"/>
      <c r="CH30" s="172"/>
      <c r="CI30" s="172"/>
      <c r="CJ30" s="172"/>
      <c r="CK30" s="172"/>
      <c r="CL30" s="172"/>
      <c r="CM30" s="193"/>
      <c r="CN30" s="559"/>
      <c r="CO30" s="560"/>
      <c r="CP30" s="560"/>
      <c r="CQ30" s="560"/>
      <c r="CR30" s="560"/>
      <c r="CS30" s="560"/>
      <c r="CT30" s="560"/>
      <c r="CU30" s="560"/>
      <c r="CV30" s="560"/>
      <c r="CW30" s="560"/>
      <c r="CX30" s="560"/>
      <c r="CY30" s="560"/>
      <c r="CZ30" s="560"/>
      <c r="DA30" s="560"/>
      <c r="DB30" s="560"/>
      <c r="DC30" s="560"/>
      <c r="DD30" s="560"/>
      <c r="DE30" s="560"/>
      <c r="DF30" s="560"/>
      <c r="DG30" s="560"/>
      <c r="DH30" s="560"/>
      <c r="DI30" s="560"/>
      <c r="DJ30" s="560"/>
      <c r="DK30" s="560"/>
      <c r="DL30" s="560"/>
      <c r="DM30" s="560"/>
      <c r="DN30" s="560"/>
      <c r="DO30" s="561"/>
      <c r="DP30" s="567"/>
      <c r="DQ30" s="568"/>
      <c r="DR30" s="568"/>
      <c r="DS30" s="568"/>
      <c r="DT30" s="568"/>
      <c r="DU30" s="568"/>
      <c r="DV30" s="568"/>
      <c r="DW30" s="568"/>
      <c r="DX30" s="568"/>
      <c r="DY30" s="568"/>
      <c r="DZ30" s="568"/>
      <c r="EA30" s="568"/>
      <c r="EB30" s="568"/>
      <c r="EC30" s="568"/>
      <c r="ED30" s="568"/>
      <c r="EE30" s="568"/>
      <c r="EF30" s="568"/>
      <c r="EG30" s="568"/>
      <c r="EH30" s="568"/>
      <c r="EI30" s="568"/>
      <c r="EJ30" s="568"/>
      <c r="EK30" s="568"/>
      <c r="EL30" s="568"/>
      <c r="EM30" s="568"/>
      <c r="EN30" s="568"/>
      <c r="EO30" s="568"/>
      <c r="EP30" s="568"/>
      <c r="EQ30" s="568"/>
      <c r="ER30" s="568"/>
      <c r="ES30" s="568"/>
      <c r="ET30" s="568"/>
      <c r="EU30" s="568"/>
      <c r="EV30" s="568"/>
      <c r="EW30" s="568"/>
      <c r="EX30" s="568"/>
      <c r="EY30" s="568"/>
      <c r="EZ30" s="568"/>
      <c r="FA30" s="568"/>
      <c r="FB30" s="568"/>
      <c r="FC30" s="568"/>
      <c r="FD30" s="568"/>
      <c r="FE30" s="568"/>
      <c r="FF30" s="568"/>
      <c r="FG30" s="568"/>
      <c r="FH30" s="568"/>
      <c r="FI30" s="568"/>
      <c r="FJ30" s="568"/>
      <c r="FK30" s="568"/>
    </row>
    <row r="31" spans="1:167" s="194" customFormat="1" ht="3" customHeight="1" x14ac:dyDescent="0.2">
      <c r="A31" s="548"/>
      <c r="B31" s="54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  <c r="AH31" s="549"/>
      <c r="AI31" s="549"/>
      <c r="AJ31" s="549"/>
      <c r="AK31" s="549"/>
      <c r="AL31" s="549"/>
      <c r="AM31" s="549"/>
      <c r="AN31" s="549"/>
      <c r="AO31" s="552"/>
      <c r="AP31" s="552"/>
      <c r="AQ31" s="552"/>
      <c r="AR31" s="552"/>
      <c r="AS31" s="552"/>
      <c r="AT31" s="552"/>
      <c r="AU31" s="552"/>
      <c r="AV31" s="552"/>
      <c r="AW31" s="552"/>
      <c r="AX31" s="552"/>
      <c r="AY31" s="549"/>
      <c r="AZ31" s="549"/>
      <c r="BA31" s="549"/>
      <c r="BB31" s="549"/>
      <c r="BC31" s="549"/>
      <c r="BD31" s="549"/>
      <c r="BE31" s="549"/>
      <c r="BF31" s="549"/>
      <c r="BG31" s="549"/>
      <c r="BH31" s="549"/>
      <c r="BI31" s="195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7"/>
      <c r="CN31" s="562"/>
      <c r="CO31" s="563"/>
      <c r="CP31" s="563"/>
      <c r="CQ31" s="563"/>
      <c r="CR31" s="563"/>
      <c r="CS31" s="563"/>
      <c r="CT31" s="563"/>
      <c r="CU31" s="563"/>
      <c r="CV31" s="563"/>
      <c r="CW31" s="563"/>
      <c r="CX31" s="563"/>
      <c r="CY31" s="563"/>
      <c r="CZ31" s="563"/>
      <c r="DA31" s="563"/>
      <c r="DB31" s="563"/>
      <c r="DC31" s="563"/>
      <c r="DD31" s="563"/>
      <c r="DE31" s="563"/>
      <c r="DF31" s="563"/>
      <c r="DG31" s="563"/>
      <c r="DH31" s="563"/>
      <c r="DI31" s="563"/>
      <c r="DJ31" s="563"/>
      <c r="DK31" s="563"/>
      <c r="DL31" s="563"/>
      <c r="DM31" s="563"/>
      <c r="DN31" s="563"/>
      <c r="DO31" s="564"/>
      <c r="DP31" s="569"/>
      <c r="DQ31" s="570"/>
      <c r="DR31" s="570"/>
      <c r="DS31" s="570"/>
      <c r="DT31" s="570"/>
      <c r="DU31" s="570"/>
      <c r="DV31" s="570"/>
      <c r="DW31" s="570"/>
      <c r="DX31" s="570"/>
      <c r="DY31" s="570"/>
      <c r="DZ31" s="570"/>
      <c r="EA31" s="570"/>
      <c r="EB31" s="570"/>
      <c r="EC31" s="570"/>
      <c r="ED31" s="570"/>
      <c r="EE31" s="570"/>
      <c r="EF31" s="570"/>
      <c r="EG31" s="570"/>
      <c r="EH31" s="570"/>
      <c r="EI31" s="570"/>
      <c r="EJ31" s="570"/>
      <c r="EK31" s="570"/>
      <c r="EL31" s="570"/>
      <c r="EM31" s="570"/>
      <c r="EN31" s="570"/>
      <c r="EO31" s="570"/>
      <c r="EP31" s="570"/>
      <c r="EQ31" s="570"/>
      <c r="ER31" s="570"/>
      <c r="ES31" s="570"/>
      <c r="ET31" s="570"/>
      <c r="EU31" s="570"/>
      <c r="EV31" s="570"/>
      <c r="EW31" s="570"/>
      <c r="EX31" s="570"/>
      <c r="EY31" s="570"/>
      <c r="EZ31" s="570"/>
      <c r="FA31" s="570"/>
      <c r="FB31" s="570"/>
      <c r="FC31" s="570"/>
      <c r="FD31" s="570"/>
      <c r="FE31" s="570"/>
      <c r="FF31" s="570"/>
      <c r="FG31" s="570"/>
      <c r="FH31" s="570"/>
      <c r="FI31" s="570"/>
      <c r="FJ31" s="570"/>
      <c r="FK31" s="570"/>
    </row>
    <row r="32" spans="1:167" s="194" customFormat="1" ht="14.25" customHeight="1" x14ac:dyDescent="0.2">
      <c r="A32" s="548"/>
      <c r="B32" s="549"/>
      <c r="C32" s="549"/>
      <c r="D32" s="549"/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49"/>
      <c r="X32" s="549"/>
      <c r="Y32" s="549"/>
      <c r="Z32" s="549"/>
      <c r="AA32" s="549"/>
      <c r="AB32" s="549"/>
      <c r="AC32" s="549"/>
      <c r="AD32" s="549"/>
      <c r="AE32" s="549"/>
      <c r="AF32" s="549"/>
      <c r="AG32" s="549"/>
      <c r="AH32" s="549"/>
      <c r="AI32" s="549"/>
      <c r="AJ32" s="549"/>
      <c r="AK32" s="549"/>
      <c r="AL32" s="549"/>
      <c r="AM32" s="549"/>
      <c r="AN32" s="549"/>
      <c r="AO32" s="552"/>
      <c r="AP32" s="552"/>
      <c r="AQ32" s="552"/>
      <c r="AR32" s="552"/>
      <c r="AS32" s="552"/>
      <c r="AT32" s="552"/>
      <c r="AU32" s="552"/>
      <c r="AV32" s="552"/>
      <c r="AW32" s="552"/>
      <c r="AX32" s="552"/>
      <c r="AY32" s="549"/>
      <c r="AZ32" s="549"/>
      <c r="BA32" s="549"/>
      <c r="BB32" s="549"/>
      <c r="BC32" s="549"/>
      <c r="BD32" s="549"/>
      <c r="BE32" s="549"/>
      <c r="BF32" s="549"/>
      <c r="BG32" s="549"/>
      <c r="BH32" s="549"/>
      <c r="BI32" s="573" t="s">
        <v>294</v>
      </c>
      <c r="BJ32" s="573"/>
      <c r="BK32" s="573"/>
      <c r="BL32" s="573"/>
      <c r="BM32" s="573"/>
      <c r="BN32" s="573"/>
      <c r="BO32" s="573"/>
      <c r="BP32" s="573"/>
      <c r="BQ32" s="573"/>
      <c r="BR32" s="573"/>
      <c r="BS32" s="573" t="s">
        <v>295</v>
      </c>
      <c r="BT32" s="573"/>
      <c r="BU32" s="573"/>
      <c r="BV32" s="573"/>
      <c r="BW32" s="573"/>
      <c r="BX32" s="573"/>
      <c r="BY32" s="573"/>
      <c r="BZ32" s="573"/>
      <c r="CA32" s="573"/>
      <c r="CB32" s="573"/>
      <c r="CC32" s="573"/>
      <c r="CD32" s="573"/>
      <c r="CE32" s="573"/>
      <c r="CF32" s="573"/>
      <c r="CG32" s="573"/>
      <c r="CH32" s="573"/>
      <c r="CI32" s="573"/>
      <c r="CJ32" s="573"/>
      <c r="CK32" s="573"/>
      <c r="CL32" s="573"/>
      <c r="CM32" s="573"/>
      <c r="CN32" s="574" t="s">
        <v>294</v>
      </c>
      <c r="CO32" s="575"/>
      <c r="CP32" s="575"/>
      <c r="CQ32" s="575"/>
      <c r="CR32" s="575"/>
      <c r="CS32" s="575"/>
      <c r="CT32" s="575"/>
      <c r="CU32" s="575"/>
      <c r="CV32" s="575"/>
      <c r="CW32" s="575"/>
      <c r="CX32" s="575"/>
      <c r="CY32" s="575"/>
      <c r="CZ32" s="575"/>
      <c r="DA32" s="576"/>
      <c r="DB32" s="574" t="s">
        <v>295</v>
      </c>
      <c r="DC32" s="575"/>
      <c r="DD32" s="575"/>
      <c r="DE32" s="575"/>
      <c r="DF32" s="575"/>
      <c r="DG32" s="575"/>
      <c r="DH32" s="575"/>
      <c r="DI32" s="575"/>
      <c r="DJ32" s="575"/>
      <c r="DK32" s="575"/>
      <c r="DL32" s="575"/>
      <c r="DM32" s="575"/>
      <c r="DN32" s="575"/>
      <c r="DO32" s="576"/>
      <c r="DP32" s="573" t="s">
        <v>296</v>
      </c>
      <c r="DQ32" s="573"/>
      <c r="DR32" s="573"/>
      <c r="DS32" s="573"/>
      <c r="DT32" s="573"/>
      <c r="DU32" s="573"/>
      <c r="DV32" s="573"/>
      <c r="DW32" s="573"/>
      <c r="DX32" s="573"/>
      <c r="DY32" s="573"/>
      <c r="DZ32" s="573"/>
      <c r="EA32" s="573"/>
      <c r="EB32" s="573"/>
      <c r="EC32" s="573"/>
      <c r="ED32" s="573"/>
      <c r="EE32" s="573"/>
      <c r="EF32" s="573"/>
      <c r="EG32" s="573"/>
      <c r="EH32" s="573"/>
      <c r="EI32" s="573"/>
      <c r="EJ32" s="573"/>
      <c r="EK32" s="573"/>
      <c r="EL32" s="573"/>
      <c r="EM32" s="573"/>
      <c r="EN32" s="573" t="s">
        <v>297</v>
      </c>
      <c r="EO32" s="573"/>
      <c r="EP32" s="573"/>
      <c r="EQ32" s="573"/>
      <c r="ER32" s="573"/>
      <c r="ES32" s="573"/>
      <c r="ET32" s="573"/>
      <c r="EU32" s="573"/>
      <c r="EV32" s="573"/>
      <c r="EW32" s="573"/>
      <c r="EX32" s="573"/>
      <c r="EY32" s="573"/>
      <c r="EZ32" s="573"/>
      <c r="FA32" s="573"/>
      <c r="FB32" s="573"/>
      <c r="FC32" s="573"/>
      <c r="FD32" s="573"/>
      <c r="FE32" s="573"/>
      <c r="FF32" s="573"/>
      <c r="FG32" s="573"/>
      <c r="FH32" s="573"/>
      <c r="FI32" s="573"/>
      <c r="FJ32" s="573"/>
      <c r="FK32" s="574"/>
    </row>
    <row r="33" spans="1:167" s="172" customFormat="1" ht="11.1" customHeight="1" thickBot="1" x14ac:dyDescent="0.25">
      <c r="A33" s="576">
        <v>1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86">
        <v>2</v>
      </c>
      <c r="AF33" s="586"/>
      <c r="AG33" s="586"/>
      <c r="AH33" s="586"/>
      <c r="AI33" s="586"/>
      <c r="AJ33" s="586"/>
      <c r="AK33" s="586"/>
      <c r="AL33" s="586"/>
      <c r="AM33" s="586"/>
      <c r="AN33" s="586"/>
      <c r="AO33" s="586">
        <v>3</v>
      </c>
      <c r="AP33" s="586"/>
      <c r="AQ33" s="586"/>
      <c r="AR33" s="586"/>
      <c r="AS33" s="586"/>
      <c r="AT33" s="586"/>
      <c r="AU33" s="586"/>
      <c r="AV33" s="586"/>
      <c r="AW33" s="586"/>
      <c r="AX33" s="586"/>
      <c r="AY33" s="586">
        <v>4</v>
      </c>
      <c r="AZ33" s="586"/>
      <c r="BA33" s="586"/>
      <c r="BB33" s="586"/>
      <c r="BC33" s="586"/>
      <c r="BD33" s="586"/>
      <c r="BE33" s="586"/>
      <c r="BF33" s="586"/>
      <c r="BG33" s="586"/>
      <c r="BH33" s="586"/>
      <c r="BI33" s="577">
        <v>5</v>
      </c>
      <c r="BJ33" s="577"/>
      <c r="BK33" s="577"/>
      <c r="BL33" s="577"/>
      <c r="BM33" s="577"/>
      <c r="BN33" s="577"/>
      <c r="BO33" s="577"/>
      <c r="BP33" s="577"/>
      <c r="BQ33" s="577"/>
      <c r="BR33" s="577"/>
      <c r="BS33" s="586">
        <v>6</v>
      </c>
      <c r="BT33" s="586"/>
      <c r="BU33" s="586"/>
      <c r="BV33" s="586"/>
      <c r="BW33" s="586"/>
      <c r="BX33" s="586"/>
      <c r="BY33" s="586"/>
      <c r="BZ33" s="586"/>
      <c r="CA33" s="586"/>
      <c r="CB33" s="586"/>
      <c r="CC33" s="586"/>
      <c r="CD33" s="586"/>
      <c r="CE33" s="586"/>
      <c r="CF33" s="586"/>
      <c r="CG33" s="586"/>
      <c r="CH33" s="586"/>
      <c r="CI33" s="586"/>
      <c r="CJ33" s="586"/>
      <c r="CK33" s="586"/>
      <c r="CL33" s="586"/>
      <c r="CM33" s="586"/>
      <c r="CN33" s="577">
        <v>7</v>
      </c>
      <c r="CO33" s="577"/>
      <c r="CP33" s="577"/>
      <c r="CQ33" s="577"/>
      <c r="CR33" s="577"/>
      <c r="CS33" s="577"/>
      <c r="CT33" s="577"/>
      <c r="CU33" s="577"/>
      <c r="CV33" s="577"/>
      <c r="CW33" s="577"/>
      <c r="CX33" s="577"/>
      <c r="CY33" s="577"/>
      <c r="CZ33" s="577"/>
      <c r="DA33" s="577"/>
      <c r="DB33" s="577">
        <v>8</v>
      </c>
      <c r="DC33" s="577"/>
      <c r="DD33" s="577"/>
      <c r="DE33" s="577"/>
      <c r="DF33" s="577"/>
      <c r="DG33" s="577"/>
      <c r="DH33" s="577"/>
      <c r="DI33" s="577"/>
      <c r="DJ33" s="577"/>
      <c r="DK33" s="577"/>
      <c r="DL33" s="577"/>
      <c r="DM33" s="577"/>
      <c r="DN33" s="577"/>
      <c r="DO33" s="577"/>
      <c r="DP33" s="577">
        <v>9</v>
      </c>
      <c r="DQ33" s="577"/>
      <c r="DR33" s="577"/>
      <c r="DS33" s="577"/>
      <c r="DT33" s="577"/>
      <c r="DU33" s="577"/>
      <c r="DV33" s="577"/>
      <c r="DW33" s="577"/>
      <c r="DX33" s="577"/>
      <c r="DY33" s="577"/>
      <c r="DZ33" s="577"/>
      <c r="EA33" s="577"/>
      <c r="EB33" s="577"/>
      <c r="EC33" s="577"/>
      <c r="ED33" s="577"/>
      <c r="EE33" s="577"/>
      <c r="EF33" s="577"/>
      <c r="EG33" s="577"/>
      <c r="EH33" s="577"/>
      <c r="EI33" s="577"/>
      <c r="EJ33" s="577"/>
      <c r="EK33" s="577"/>
      <c r="EL33" s="577"/>
      <c r="EM33" s="577"/>
      <c r="EN33" s="577">
        <v>10</v>
      </c>
      <c r="EO33" s="577"/>
      <c r="EP33" s="577"/>
      <c r="EQ33" s="577"/>
      <c r="ER33" s="577"/>
      <c r="ES33" s="577"/>
      <c r="ET33" s="577"/>
      <c r="EU33" s="577"/>
      <c r="EV33" s="577"/>
      <c r="EW33" s="577"/>
      <c r="EX33" s="577"/>
      <c r="EY33" s="577"/>
      <c r="EZ33" s="577"/>
      <c r="FA33" s="577"/>
      <c r="FB33" s="577"/>
      <c r="FC33" s="577"/>
      <c r="FD33" s="577"/>
      <c r="FE33" s="577"/>
      <c r="FF33" s="577"/>
      <c r="FG33" s="577"/>
      <c r="FH33" s="577"/>
      <c r="FI33" s="577"/>
      <c r="FJ33" s="577"/>
      <c r="FK33" s="578"/>
    </row>
    <row r="34" spans="1:167" s="172" customFormat="1" ht="11.25" customHeight="1" x14ac:dyDescent="0.25">
      <c r="A34" s="579"/>
      <c r="B34" s="580"/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1"/>
      <c r="AE34" s="582"/>
      <c r="AF34" s="583"/>
      <c r="AG34" s="583"/>
      <c r="AH34" s="583"/>
      <c r="AI34" s="583"/>
      <c r="AJ34" s="583"/>
      <c r="AK34" s="583"/>
      <c r="AL34" s="583"/>
      <c r="AM34" s="583"/>
      <c r="AN34" s="583"/>
      <c r="AO34" s="584"/>
      <c r="AP34" s="584"/>
      <c r="AQ34" s="584"/>
      <c r="AR34" s="584"/>
      <c r="AS34" s="584"/>
      <c r="AT34" s="584"/>
      <c r="AU34" s="584"/>
      <c r="AV34" s="584"/>
      <c r="AW34" s="584"/>
      <c r="AX34" s="584"/>
      <c r="AY34" s="583"/>
      <c r="AZ34" s="583"/>
      <c r="BA34" s="583"/>
      <c r="BB34" s="583"/>
      <c r="BC34" s="583"/>
      <c r="BD34" s="583"/>
      <c r="BE34" s="583"/>
      <c r="BF34" s="583"/>
      <c r="BG34" s="583"/>
      <c r="BH34" s="583"/>
      <c r="BI34" s="583"/>
      <c r="BJ34" s="583"/>
      <c r="BK34" s="583"/>
      <c r="BL34" s="583"/>
      <c r="BM34" s="583"/>
      <c r="BN34" s="583"/>
      <c r="BO34" s="583"/>
      <c r="BP34" s="583"/>
      <c r="BQ34" s="583"/>
      <c r="BR34" s="583"/>
      <c r="BS34" s="585"/>
      <c r="BT34" s="585"/>
      <c r="BU34" s="585"/>
      <c r="BV34" s="585"/>
      <c r="BW34" s="585"/>
      <c r="BX34" s="585"/>
      <c r="BY34" s="585"/>
      <c r="BZ34" s="585"/>
      <c r="CA34" s="585"/>
      <c r="CB34" s="585"/>
      <c r="CC34" s="585"/>
      <c r="CD34" s="585"/>
      <c r="CE34" s="585"/>
      <c r="CF34" s="585"/>
      <c r="CG34" s="585"/>
      <c r="CH34" s="585"/>
      <c r="CI34" s="585"/>
      <c r="CJ34" s="585"/>
      <c r="CK34" s="585"/>
      <c r="CL34" s="585"/>
      <c r="CM34" s="585"/>
      <c r="CN34" s="583"/>
      <c r="CO34" s="583"/>
      <c r="CP34" s="583"/>
      <c r="CQ34" s="583"/>
      <c r="CR34" s="583"/>
      <c r="CS34" s="583"/>
      <c r="CT34" s="583"/>
      <c r="CU34" s="583"/>
      <c r="CV34" s="583"/>
      <c r="CW34" s="583"/>
      <c r="CX34" s="583"/>
      <c r="CY34" s="583"/>
      <c r="CZ34" s="583"/>
      <c r="DA34" s="583"/>
      <c r="DB34" s="585"/>
      <c r="DC34" s="585"/>
      <c r="DD34" s="585"/>
      <c r="DE34" s="585"/>
      <c r="DF34" s="585"/>
      <c r="DG34" s="585"/>
      <c r="DH34" s="585"/>
      <c r="DI34" s="585"/>
      <c r="DJ34" s="585"/>
      <c r="DK34" s="585"/>
      <c r="DL34" s="585"/>
      <c r="DM34" s="585"/>
      <c r="DN34" s="585"/>
      <c r="DO34" s="585"/>
      <c r="DP34" s="585"/>
      <c r="DQ34" s="585"/>
      <c r="DR34" s="585"/>
      <c r="DS34" s="585"/>
      <c r="DT34" s="585"/>
      <c r="DU34" s="585"/>
      <c r="DV34" s="585"/>
      <c r="DW34" s="585"/>
      <c r="DX34" s="585"/>
      <c r="DY34" s="585"/>
      <c r="DZ34" s="585"/>
      <c r="EA34" s="585"/>
      <c r="EB34" s="585"/>
      <c r="EC34" s="585"/>
      <c r="ED34" s="585"/>
      <c r="EE34" s="585"/>
      <c r="EF34" s="585"/>
      <c r="EG34" s="585"/>
      <c r="EH34" s="585"/>
      <c r="EI34" s="585"/>
      <c r="EJ34" s="585"/>
      <c r="EK34" s="585"/>
      <c r="EL34" s="585"/>
      <c r="EM34" s="585"/>
      <c r="EN34" s="585"/>
      <c r="EO34" s="585"/>
      <c r="EP34" s="585"/>
      <c r="EQ34" s="585"/>
      <c r="ER34" s="585"/>
      <c r="ES34" s="585"/>
      <c r="ET34" s="585"/>
      <c r="EU34" s="585"/>
      <c r="EV34" s="585"/>
      <c r="EW34" s="585"/>
      <c r="EX34" s="585"/>
      <c r="EY34" s="585"/>
      <c r="EZ34" s="585"/>
      <c r="FA34" s="585"/>
      <c r="FB34" s="585"/>
      <c r="FC34" s="585"/>
      <c r="FD34" s="585"/>
      <c r="FE34" s="585"/>
      <c r="FF34" s="585"/>
      <c r="FG34" s="585"/>
      <c r="FH34" s="585"/>
      <c r="FI34" s="585"/>
      <c r="FJ34" s="585"/>
      <c r="FK34" s="587"/>
    </row>
    <row r="35" spans="1:167" s="172" customFormat="1" ht="11.25" customHeight="1" thickBot="1" x14ac:dyDescent="0.25">
      <c r="A35" s="598"/>
      <c r="B35" s="598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/>
      <c r="AA35" s="598"/>
      <c r="AB35" s="598"/>
      <c r="AC35" s="598"/>
      <c r="AD35" s="599"/>
      <c r="AE35" s="600"/>
      <c r="AF35" s="601"/>
      <c r="AG35" s="601"/>
      <c r="AH35" s="601"/>
      <c r="AI35" s="601"/>
      <c r="AJ35" s="601"/>
      <c r="AK35" s="601"/>
      <c r="AL35" s="601"/>
      <c r="AM35" s="601"/>
      <c r="AN35" s="601"/>
      <c r="AO35" s="602"/>
      <c r="AP35" s="602"/>
      <c r="AQ35" s="602"/>
      <c r="AR35" s="602"/>
      <c r="AS35" s="602"/>
      <c r="AT35" s="602"/>
      <c r="AU35" s="602"/>
      <c r="AV35" s="602"/>
      <c r="AW35" s="602"/>
      <c r="AX35" s="602"/>
      <c r="AY35" s="601"/>
      <c r="AZ35" s="601"/>
      <c r="BA35" s="601"/>
      <c r="BB35" s="601"/>
      <c r="BC35" s="601"/>
      <c r="BD35" s="601"/>
      <c r="BE35" s="601"/>
      <c r="BF35" s="601"/>
      <c r="BG35" s="601"/>
      <c r="BH35" s="601"/>
      <c r="BI35" s="601"/>
      <c r="BJ35" s="601"/>
      <c r="BK35" s="601"/>
      <c r="BL35" s="601"/>
      <c r="BM35" s="601"/>
      <c r="BN35" s="601"/>
      <c r="BO35" s="601"/>
      <c r="BP35" s="601"/>
      <c r="BQ35" s="601"/>
      <c r="BR35" s="601"/>
      <c r="BS35" s="589"/>
      <c r="BT35" s="589"/>
      <c r="BU35" s="589"/>
      <c r="BV35" s="589"/>
      <c r="BW35" s="589"/>
      <c r="BX35" s="589"/>
      <c r="BY35" s="589"/>
      <c r="BZ35" s="589"/>
      <c r="CA35" s="589"/>
      <c r="CB35" s="589"/>
      <c r="CC35" s="589"/>
      <c r="CD35" s="589"/>
      <c r="CE35" s="589"/>
      <c r="CF35" s="589"/>
      <c r="CG35" s="589"/>
      <c r="CH35" s="589"/>
      <c r="CI35" s="589"/>
      <c r="CJ35" s="589"/>
      <c r="CK35" s="589"/>
      <c r="CL35" s="589"/>
      <c r="CM35" s="589"/>
      <c r="CN35" s="588"/>
      <c r="CO35" s="588"/>
      <c r="CP35" s="588"/>
      <c r="CQ35" s="588"/>
      <c r="CR35" s="588"/>
      <c r="CS35" s="588"/>
      <c r="CT35" s="588"/>
      <c r="CU35" s="588"/>
      <c r="CV35" s="588"/>
      <c r="CW35" s="588"/>
      <c r="CX35" s="588"/>
      <c r="CY35" s="588"/>
      <c r="CZ35" s="588"/>
      <c r="DA35" s="588"/>
      <c r="DB35" s="589"/>
      <c r="DC35" s="589"/>
      <c r="DD35" s="589"/>
      <c r="DE35" s="589"/>
      <c r="DF35" s="589"/>
      <c r="DG35" s="589"/>
      <c r="DH35" s="589"/>
      <c r="DI35" s="589"/>
      <c r="DJ35" s="589"/>
      <c r="DK35" s="589"/>
      <c r="DL35" s="589"/>
      <c r="DM35" s="589"/>
      <c r="DN35" s="589"/>
      <c r="DO35" s="589"/>
      <c r="DP35" s="589"/>
      <c r="DQ35" s="589"/>
      <c r="DR35" s="589"/>
      <c r="DS35" s="589"/>
      <c r="DT35" s="589"/>
      <c r="DU35" s="589"/>
      <c r="DV35" s="589"/>
      <c r="DW35" s="589"/>
      <c r="DX35" s="589"/>
      <c r="DY35" s="589"/>
      <c r="DZ35" s="589"/>
      <c r="EA35" s="589"/>
      <c r="EB35" s="589"/>
      <c r="EC35" s="589"/>
      <c r="ED35" s="589"/>
      <c r="EE35" s="589"/>
      <c r="EF35" s="589"/>
      <c r="EG35" s="589"/>
      <c r="EH35" s="589"/>
      <c r="EI35" s="589"/>
      <c r="EJ35" s="589"/>
      <c r="EK35" s="589"/>
      <c r="EL35" s="589"/>
      <c r="EM35" s="589"/>
      <c r="EN35" s="589"/>
      <c r="EO35" s="589"/>
      <c r="EP35" s="589"/>
      <c r="EQ35" s="589"/>
      <c r="ER35" s="589"/>
      <c r="ES35" s="589"/>
      <c r="ET35" s="589"/>
      <c r="EU35" s="589"/>
      <c r="EV35" s="589"/>
      <c r="EW35" s="589"/>
      <c r="EX35" s="589"/>
      <c r="EY35" s="589"/>
      <c r="EZ35" s="589"/>
      <c r="FA35" s="589"/>
      <c r="FB35" s="589"/>
      <c r="FC35" s="589"/>
      <c r="FD35" s="589"/>
      <c r="FE35" s="589"/>
      <c r="FF35" s="589"/>
      <c r="FG35" s="589"/>
      <c r="FH35" s="589"/>
      <c r="FI35" s="589"/>
      <c r="FJ35" s="589"/>
      <c r="FK35" s="590"/>
    </row>
    <row r="36" spans="1:167" s="181" customFormat="1" ht="12" customHeight="1" thickBot="1" x14ac:dyDescent="0.25">
      <c r="BQ36" s="182" t="s">
        <v>298</v>
      </c>
      <c r="BS36" s="591"/>
      <c r="BT36" s="592"/>
      <c r="BU36" s="592"/>
      <c r="BV36" s="592"/>
      <c r="BW36" s="592"/>
      <c r="BX36" s="592"/>
      <c r="BY36" s="592"/>
      <c r="BZ36" s="592"/>
      <c r="CA36" s="592"/>
      <c r="CB36" s="592"/>
      <c r="CC36" s="592"/>
      <c r="CD36" s="592"/>
      <c r="CE36" s="592"/>
      <c r="CF36" s="592"/>
      <c r="CG36" s="592"/>
      <c r="CH36" s="592"/>
      <c r="CI36" s="592"/>
      <c r="CJ36" s="592"/>
      <c r="CK36" s="592"/>
      <c r="CL36" s="592"/>
      <c r="CM36" s="593"/>
      <c r="CN36" s="594" t="s">
        <v>98</v>
      </c>
      <c r="CO36" s="594"/>
      <c r="CP36" s="594"/>
      <c r="CQ36" s="594"/>
      <c r="CR36" s="594"/>
      <c r="CS36" s="594"/>
      <c r="CT36" s="594"/>
      <c r="CU36" s="594"/>
      <c r="CV36" s="594"/>
      <c r="CW36" s="594"/>
      <c r="CX36" s="594"/>
      <c r="CY36" s="594"/>
      <c r="CZ36" s="594"/>
      <c r="DA36" s="594"/>
      <c r="DB36" s="595"/>
      <c r="DC36" s="595"/>
      <c r="DD36" s="595"/>
      <c r="DE36" s="595"/>
      <c r="DF36" s="595"/>
      <c r="DG36" s="595"/>
      <c r="DH36" s="595"/>
      <c r="DI36" s="595"/>
      <c r="DJ36" s="595"/>
      <c r="DK36" s="595"/>
      <c r="DL36" s="595"/>
      <c r="DM36" s="595"/>
      <c r="DN36" s="595"/>
      <c r="DO36" s="595"/>
      <c r="DP36" s="596"/>
      <c r="DQ36" s="596"/>
      <c r="DR36" s="596"/>
      <c r="DS36" s="596"/>
      <c r="DT36" s="596"/>
      <c r="DU36" s="596"/>
      <c r="DV36" s="596"/>
      <c r="DW36" s="596"/>
      <c r="DX36" s="596"/>
      <c r="DY36" s="596"/>
      <c r="DZ36" s="596"/>
      <c r="EA36" s="596"/>
      <c r="EB36" s="596"/>
      <c r="EC36" s="596"/>
      <c r="ED36" s="596"/>
      <c r="EE36" s="596"/>
      <c r="EF36" s="596"/>
      <c r="EG36" s="596"/>
      <c r="EH36" s="596"/>
      <c r="EI36" s="596"/>
      <c r="EJ36" s="596"/>
      <c r="EK36" s="596"/>
      <c r="EL36" s="596"/>
      <c r="EM36" s="596"/>
      <c r="EN36" s="596"/>
      <c r="EO36" s="596"/>
      <c r="EP36" s="596"/>
      <c r="EQ36" s="596"/>
      <c r="ER36" s="596"/>
      <c r="ES36" s="596"/>
      <c r="ET36" s="596"/>
      <c r="EU36" s="596"/>
      <c r="EV36" s="596"/>
      <c r="EW36" s="596"/>
      <c r="EX36" s="596"/>
      <c r="EY36" s="596"/>
      <c r="EZ36" s="596"/>
      <c r="FA36" s="596"/>
      <c r="FB36" s="596"/>
      <c r="FC36" s="596"/>
      <c r="FD36" s="596"/>
      <c r="FE36" s="596"/>
      <c r="FF36" s="596"/>
      <c r="FG36" s="596"/>
      <c r="FH36" s="596"/>
      <c r="FI36" s="596"/>
      <c r="FJ36" s="596"/>
      <c r="FK36" s="597"/>
    </row>
    <row r="37" spans="1:167" ht="5.0999999999999996" customHeight="1" thickBot="1" x14ac:dyDescent="0.25"/>
    <row r="38" spans="1:167" s="172" customFormat="1" ht="10.5" customHeight="1" x14ac:dyDescent="0.2">
      <c r="ET38" s="175"/>
      <c r="EU38" s="175"/>
      <c r="EX38" s="175" t="s">
        <v>299</v>
      </c>
      <c r="EZ38" s="603"/>
      <c r="FA38" s="604"/>
      <c r="FB38" s="604"/>
      <c r="FC38" s="604"/>
      <c r="FD38" s="604"/>
      <c r="FE38" s="604"/>
      <c r="FF38" s="604"/>
      <c r="FG38" s="604"/>
      <c r="FH38" s="604"/>
      <c r="FI38" s="604"/>
      <c r="FJ38" s="604"/>
      <c r="FK38" s="605"/>
    </row>
    <row r="39" spans="1:167" s="172" customFormat="1" ht="10.5" customHeight="1" thickBot="1" x14ac:dyDescent="0.25">
      <c r="A39" s="172" t="s">
        <v>300</v>
      </c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ET39" s="175"/>
      <c r="EU39" s="175"/>
      <c r="EW39" s="181"/>
      <c r="EX39" s="175" t="s">
        <v>301</v>
      </c>
      <c r="EZ39" s="606"/>
      <c r="FA39" s="607"/>
      <c r="FB39" s="607"/>
      <c r="FC39" s="607"/>
      <c r="FD39" s="607"/>
      <c r="FE39" s="607"/>
      <c r="FF39" s="607"/>
      <c r="FG39" s="607"/>
      <c r="FH39" s="607"/>
      <c r="FI39" s="607"/>
      <c r="FJ39" s="607"/>
      <c r="FK39" s="608"/>
    </row>
    <row r="40" spans="1:167" s="171" customFormat="1" ht="10.5" customHeight="1" thickBot="1" x14ac:dyDescent="0.25">
      <c r="N40" s="502" t="s">
        <v>34</v>
      </c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H40" s="503" t="s">
        <v>35</v>
      </c>
      <c r="AI40" s="503"/>
      <c r="AJ40" s="503"/>
      <c r="AK40" s="503"/>
      <c r="AL40" s="503"/>
      <c r="AM40" s="503"/>
      <c r="AN40" s="503"/>
      <c r="AO40" s="503"/>
      <c r="AP40" s="503"/>
      <c r="AQ40" s="503"/>
      <c r="AR40" s="503"/>
      <c r="AS40" s="503"/>
      <c r="AT40" s="503"/>
      <c r="AU40" s="503"/>
      <c r="AV40" s="503"/>
      <c r="AW40" s="503"/>
      <c r="AX40" s="503"/>
      <c r="AY40" s="503"/>
      <c r="AZ40" s="503"/>
      <c r="BA40" s="503"/>
      <c r="BB40" s="503"/>
      <c r="BC40" s="503"/>
      <c r="BD40" s="503"/>
      <c r="BE40" s="503"/>
      <c r="BF40" s="503"/>
    </row>
    <row r="41" spans="1:167" ht="10.5" customHeight="1" x14ac:dyDescent="0.2">
      <c r="A41" s="172" t="s">
        <v>302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X41" s="610" t="s">
        <v>303</v>
      </c>
      <c r="BY41" s="611"/>
      <c r="BZ41" s="611"/>
      <c r="CA41" s="611"/>
      <c r="CB41" s="611"/>
      <c r="CC41" s="611"/>
      <c r="CD41" s="611"/>
      <c r="CE41" s="611"/>
      <c r="CF41" s="611"/>
      <c r="CG41" s="611"/>
      <c r="CH41" s="611"/>
      <c r="CI41" s="611"/>
      <c r="CJ41" s="611"/>
      <c r="CK41" s="611"/>
      <c r="CL41" s="611"/>
      <c r="CM41" s="611"/>
      <c r="CN41" s="611"/>
      <c r="CO41" s="611"/>
      <c r="CP41" s="611"/>
      <c r="CQ41" s="611"/>
      <c r="CR41" s="611"/>
      <c r="CS41" s="611"/>
      <c r="CT41" s="611"/>
      <c r="CU41" s="611"/>
      <c r="CV41" s="611"/>
      <c r="CW41" s="611"/>
      <c r="CX41" s="611"/>
      <c r="CY41" s="611"/>
      <c r="CZ41" s="611"/>
      <c r="DA41" s="611"/>
      <c r="DB41" s="611"/>
      <c r="DC41" s="611"/>
      <c r="DD41" s="611"/>
      <c r="DE41" s="611"/>
      <c r="DF41" s="611"/>
      <c r="DG41" s="611"/>
      <c r="DH41" s="611"/>
      <c r="DI41" s="611"/>
      <c r="DJ41" s="611"/>
      <c r="DK41" s="611"/>
      <c r="DL41" s="611"/>
      <c r="DM41" s="611"/>
      <c r="DN41" s="611"/>
      <c r="DO41" s="611"/>
      <c r="DP41" s="611"/>
      <c r="DQ41" s="611"/>
      <c r="DR41" s="611"/>
      <c r="DS41" s="611"/>
      <c r="DT41" s="611"/>
      <c r="DU41" s="611"/>
      <c r="DV41" s="611"/>
      <c r="DW41" s="611"/>
      <c r="DX41" s="611"/>
      <c r="DY41" s="611"/>
      <c r="DZ41" s="611"/>
      <c r="EA41" s="611"/>
      <c r="EB41" s="611"/>
      <c r="EC41" s="611"/>
      <c r="ED41" s="611"/>
      <c r="EE41" s="611"/>
      <c r="EF41" s="611"/>
      <c r="EG41" s="611"/>
      <c r="EH41" s="611"/>
      <c r="EI41" s="611"/>
      <c r="EJ41" s="611"/>
      <c r="EK41" s="611"/>
      <c r="EL41" s="611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200"/>
    </row>
    <row r="42" spans="1:167" ht="10.5" customHeight="1" x14ac:dyDescent="0.2">
      <c r="A42" s="172" t="s">
        <v>304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X42" s="612" t="s">
        <v>305</v>
      </c>
      <c r="BY42" s="613"/>
      <c r="BZ42" s="613"/>
      <c r="CA42" s="613"/>
      <c r="CB42" s="613"/>
      <c r="CC42" s="613"/>
      <c r="CD42" s="613"/>
      <c r="CE42" s="613"/>
      <c r="CF42" s="613"/>
      <c r="CG42" s="613"/>
      <c r="CH42" s="613"/>
      <c r="CI42" s="613"/>
      <c r="CJ42" s="613"/>
      <c r="CK42" s="613"/>
      <c r="CL42" s="613"/>
      <c r="CM42" s="613"/>
      <c r="CN42" s="613"/>
      <c r="CO42" s="613"/>
      <c r="CP42" s="613"/>
      <c r="CQ42" s="613"/>
      <c r="CR42" s="613"/>
      <c r="CS42" s="613"/>
      <c r="CT42" s="613"/>
      <c r="CU42" s="613"/>
      <c r="CV42" s="613"/>
      <c r="CW42" s="613"/>
      <c r="CX42" s="613"/>
      <c r="CY42" s="613"/>
      <c r="CZ42" s="613"/>
      <c r="DA42" s="613"/>
      <c r="DB42" s="613"/>
      <c r="DC42" s="613"/>
      <c r="DD42" s="613"/>
      <c r="DE42" s="613"/>
      <c r="DF42" s="613"/>
      <c r="DG42" s="613"/>
      <c r="DH42" s="613"/>
      <c r="DI42" s="613"/>
      <c r="DJ42" s="613"/>
      <c r="DK42" s="613"/>
      <c r="DL42" s="613"/>
      <c r="DM42" s="613"/>
      <c r="DN42" s="613"/>
      <c r="DO42" s="613"/>
      <c r="DP42" s="613"/>
      <c r="DQ42" s="613"/>
      <c r="DR42" s="613"/>
      <c r="DS42" s="613"/>
      <c r="DT42" s="613"/>
      <c r="DU42" s="613"/>
      <c r="DV42" s="613"/>
      <c r="DW42" s="613"/>
      <c r="DX42" s="613"/>
      <c r="DY42" s="613"/>
      <c r="DZ42" s="613"/>
      <c r="EA42" s="613"/>
      <c r="EB42" s="613"/>
      <c r="EC42" s="613"/>
      <c r="ED42" s="613"/>
      <c r="EE42" s="613"/>
      <c r="EF42" s="613"/>
      <c r="EG42" s="613"/>
      <c r="EH42" s="613"/>
      <c r="EI42" s="613"/>
      <c r="EJ42" s="613"/>
      <c r="EK42" s="613"/>
      <c r="EL42" s="613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  <c r="FK42" s="202"/>
    </row>
    <row r="43" spans="1:167" ht="10.5" customHeight="1" x14ac:dyDescent="0.2">
      <c r="A43" s="172" t="s">
        <v>306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0"/>
      <c r="BX43" s="203"/>
      <c r="BY43" s="172" t="s">
        <v>307</v>
      </c>
      <c r="CL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204"/>
    </row>
    <row r="44" spans="1:167" ht="10.5" customHeight="1" x14ac:dyDescent="0.2">
      <c r="N44" s="502" t="s">
        <v>34</v>
      </c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H44" s="503" t="s">
        <v>35</v>
      </c>
      <c r="AI44" s="503"/>
      <c r="AJ44" s="503"/>
      <c r="AK44" s="503"/>
      <c r="AL44" s="503"/>
      <c r="AM44" s="503"/>
      <c r="AN44" s="503"/>
      <c r="AO44" s="503"/>
      <c r="AP44" s="503"/>
      <c r="AQ44" s="503"/>
      <c r="AR44" s="503"/>
      <c r="AS44" s="503"/>
      <c r="AT44" s="503"/>
      <c r="AU44" s="503"/>
      <c r="AV44" s="503"/>
      <c r="AW44" s="503"/>
      <c r="AX44" s="503"/>
      <c r="AY44" s="503"/>
      <c r="AZ44" s="503"/>
      <c r="BA44" s="503"/>
      <c r="BB44" s="503"/>
      <c r="BC44" s="503"/>
      <c r="BD44" s="503"/>
      <c r="BE44" s="503"/>
      <c r="BF44" s="503"/>
      <c r="BX44" s="203"/>
      <c r="BY44" s="172" t="s">
        <v>308</v>
      </c>
      <c r="CL44" s="510"/>
      <c r="CM44" s="510"/>
      <c r="CN44" s="510"/>
      <c r="CO44" s="510"/>
      <c r="CP44" s="510"/>
      <c r="CQ44" s="510"/>
      <c r="CR44" s="510"/>
      <c r="CS44" s="510"/>
      <c r="CT44" s="510"/>
      <c r="CU44" s="510"/>
      <c r="CV44" s="510"/>
      <c r="CW44" s="510"/>
      <c r="CX44" s="510"/>
      <c r="CZ44" s="510"/>
      <c r="DA44" s="510"/>
      <c r="DB44" s="510"/>
      <c r="DC44" s="510"/>
      <c r="DD44" s="510"/>
      <c r="DE44" s="510"/>
      <c r="DF44" s="510"/>
      <c r="DG44" s="510"/>
      <c r="DH44" s="510"/>
      <c r="DJ44" s="510"/>
      <c r="DK44" s="510"/>
      <c r="DL44" s="510"/>
      <c r="DM44" s="510"/>
      <c r="DN44" s="510"/>
      <c r="DO44" s="510"/>
      <c r="DP44" s="510"/>
      <c r="DQ44" s="510"/>
      <c r="DR44" s="510"/>
      <c r="DS44" s="510"/>
      <c r="DT44" s="510"/>
      <c r="DU44" s="510"/>
      <c r="DV44" s="510"/>
      <c r="DW44" s="510"/>
      <c r="DX44" s="510"/>
      <c r="DY44" s="510"/>
      <c r="DZ44" s="510"/>
      <c r="EA44" s="510"/>
      <c r="EC44" s="504"/>
      <c r="ED44" s="504"/>
      <c r="EE44" s="504"/>
      <c r="EF44" s="504"/>
      <c r="EG44" s="504"/>
      <c r="EH44" s="504"/>
      <c r="EI44" s="504"/>
      <c r="EJ44" s="504"/>
      <c r="EK44" s="504"/>
      <c r="EL44" s="504"/>
      <c r="FJ44" s="172"/>
      <c r="FK44" s="204"/>
    </row>
    <row r="45" spans="1:167" ht="10.5" customHeight="1" x14ac:dyDescent="0.2">
      <c r="A45" s="172" t="s">
        <v>307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X45" s="203"/>
      <c r="CL45" s="609" t="s">
        <v>36</v>
      </c>
      <c r="CM45" s="609"/>
      <c r="CN45" s="609"/>
      <c r="CO45" s="609"/>
      <c r="CP45" s="609"/>
      <c r="CQ45" s="609"/>
      <c r="CR45" s="609"/>
      <c r="CS45" s="609"/>
      <c r="CT45" s="609"/>
      <c r="CU45" s="609"/>
      <c r="CV45" s="609"/>
      <c r="CW45" s="609"/>
      <c r="CX45" s="609"/>
      <c r="CZ45" s="609" t="s">
        <v>34</v>
      </c>
      <c r="DA45" s="609"/>
      <c r="DB45" s="609"/>
      <c r="DC45" s="609"/>
      <c r="DD45" s="609"/>
      <c r="DE45" s="609"/>
      <c r="DF45" s="609"/>
      <c r="DG45" s="609"/>
      <c r="DH45" s="609"/>
      <c r="DJ45" s="609" t="s">
        <v>35</v>
      </c>
      <c r="DK45" s="609"/>
      <c r="DL45" s="609"/>
      <c r="DM45" s="609"/>
      <c r="DN45" s="609"/>
      <c r="DO45" s="609"/>
      <c r="DP45" s="609"/>
      <c r="DQ45" s="609"/>
      <c r="DR45" s="609"/>
      <c r="DS45" s="609"/>
      <c r="DT45" s="609"/>
      <c r="DU45" s="609"/>
      <c r="DV45" s="609"/>
      <c r="DW45" s="609"/>
      <c r="DX45" s="609"/>
      <c r="DY45" s="609"/>
      <c r="DZ45" s="609"/>
      <c r="EA45" s="609"/>
      <c r="EC45" s="609" t="s">
        <v>309</v>
      </c>
      <c r="ED45" s="609"/>
      <c r="EE45" s="609"/>
      <c r="EF45" s="609"/>
      <c r="EG45" s="609"/>
      <c r="EH45" s="609"/>
      <c r="EI45" s="609"/>
      <c r="EJ45" s="609"/>
      <c r="EK45" s="609"/>
      <c r="EL45" s="609"/>
      <c r="FJ45" s="205"/>
      <c r="FK45" s="204"/>
    </row>
    <row r="46" spans="1:167" ht="10.5" customHeight="1" x14ac:dyDescent="0.2">
      <c r="A46" s="172" t="s">
        <v>308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H46" s="504"/>
      <c r="BI46" s="504"/>
      <c r="BJ46" s="504"/>
      <c r="BK46" s="504"/>
      <c r="BL46" s="504"/>
      <c r="BM46" s="504"/>
      <c r="BN46" s="504"/>
      <c r="BO46" s="504"/>
      <c r="BP46" s="504"/>
      <c r="BQ46" s="504"/>
      <c r="BR46" s="504"/>
      <c r="BS46" s="504"/>
      <c r="BT46" s="504"/>
      <c r="BU46" s="504"/>
      <c r="BX46" s="203"/>
      <c r="BY46" s="506" t="s">
        <v>266</v>
      </c>
      <c r="BZ46" s="506"/>
      <c r="CA46" s="504"/>
      <c r="CB46" s="504"/>
      <c r="CC46" s="504"/>
      <c r="CD46" s="504"/>
      <c r="CE46" s="504"/>
      <c r="CF46" s="505" t="s">
        <v>266</v>
      </c>
      <c r="CG46" s="505"/>
      <c r="CH46" s="504"/>
      <c r="CI46" s="504"/>
      <c r="CJ46" s="504"/>
      <c r="CK46" s="504"/>
      <c r="CL46" s="504"/>
      <c r="CM46" s="504"/>
      <c r="CN46" s="504"/>
      <c r="CO46" s="504"/>
      <c r="CP46" s="504"/>
      <c r="CQ46" s="504"/>
      <c r="CR46" s="504"/>
      <c r="CS46" s="504"/>
      <c r="CT46" s="504"/>
      <c r="CU46" s="504"/>
      <c r="CV46" s="504"/>
      <c r="CW46" s="504"/>
      <c r="CX46" s="504"/>
      <c r="CY46" s="504"/>
      <c r="CZ46" s="504"/>
      <c r="DA46" s="504"/>
      <c r="DB46" s="504"/>
      <c r="DC46" s="504"/>
      <c r="DD46" s="504"/>
      <c r="DE46" s="506">
        <v>20</v>
      </c>
      <c r="DF46" s="506"/>
      <c r="DG46" s="506"/>
      <c r="DH46" s="506"/>
      <c r="DI46" s="507"/>
      <c r="DJ46" s="507"/>
      <c r="DK46" s="507"/>
      <c r="DL46" s="505" t="s">
        <v>267</v>
      </c>
      <c r="DM46" s="505"/>
      <c r="DN46" s="505"/>
      <c r="ED46" s="172"/>
      <c r="EE46" s="172"/>
      <c r="EF46" s="172"/>
      <c r="EG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204"/>
    </row>
    <row r="47" spans="1:167" s="171" customFormat="1" ht="9.75" customHeight="1" thickBot="1" x14ac:dyDescent="0.25">
      <c r="N47" s="609" t="s">
        <v>36</v>
      </c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  <c r="AA47" s="609"/>
      <c r="AB47" s="609"/>
      <c r="AD47" s="609" t="s">
        <v>34</v>
      </c>
      <c r="AE47" s="609"/>
      <c r="AF47" s="609"/>
      <c r="AG47" s="609"/>
      <c r="AH47" s="609"/>
      <c r="AI47" s="609"/>
      <c r="AJ47" s="609"/>
      <c r="AK47" s="609"/>
      <c r="AL47" s="609"/>
      <c r="AM47" s="609"/>
      <c r="AO47" s="609" t="s">
        <v>35</v>
      </c>
      <c r="AP47" s="609"/>
      <c r="AQ47" s="609"/>
      <c r="AR47" s="609"/>
      <c r="AS47" s="609"/>
      <c r="AT47" s="609"/>
      <c r="AU47" s="609"/>
      <c r="AV47" s="609"/>
      <c r="AW47" s="609"/>
      <c r="AX47" s="609"/>
      <c r="AY47" s="609"/>
      <c r="AZ47" s="609"/>
      <c r="BA47" s="609"/>
      <c r="BB47" s="609"/>
      <c r="BC47" s="609"/>
      <c r="BD47" s="609"/>
      <c r="BE47" s="609"/>
      <c r="BF47" s="609"/>
      <c r="BH47" s="614" t="s">
        <v>309</v>
      </c>
      <c r="BI47" s="614"/>
      <c r="BJ47" s="614"/>
      <c r="BK47" s="614"/>
      <c r="BL47" s="614"/>
      <c r="BM47" s="614"/>
      <c r="BN47" s="614"/>
      <c r="BO47" s="614"/>
      <c r="BP47" s="614"/>
      <c r="BQ47" s="614"/>
      <c r="BR47" s="614"/>
      <c r="BS47" s="614"/>
      <c r="BT47" s="614"/>
      <c r="BU47" s="614"/>
      <c r="BX47" s="206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8"/>
    </row>
    <row r="48" spans="1:167" s="172" customFormat="1" ht="10.5" customHeight="1" x14ac:dyDescent="0.2">
      <c r="A48" s="506" t="s">
        <v>266</v>
      </c>
      <c r="B48" s="506"/>
      <c r="C48" s="504"/>
      <c r="D48" s="504"/>
      <c r="E48" s="504"/>
      <c r="F48" s="504"/>
      <c r="G48" s="504"/>
      <c r="H48" s="505" t="s">
        <v>266</v>
      </c>
      <c r="I48" s="505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6">
        <v>20</v>
      </c>
      <c r="AH48" s="506"/>
      <c r="AI48" s="506"/>
      <c r="AJ48" s="506"/>
      <c r="AK48" s="507"/>
      <c r="AL48" s="507"/>
      <c r="AM48" s="507"/>
      <c r="AN48" s="505" t="s">
        <v>267</v>
      </c>
      <c r="AO48" s="505"/>
      <c r="AP48" s="505"/>
    </row>
    <row r="49" s="172" customFormat="1" ht="3" customHeight="1" x14ac:dyDescent="0.2"/>
  </sheetData>
  <mergeCells count="134">
    <mergeCell ref="N47:AB47"/>
    <mergeCell ref="AD47:AM47"/>
    <mergeCell ref="AO47:BF47"/>
    <mergeCell ref="BH47:BU47"/>
    <mergeCell ref="CL45:CX45"/>
    <mergeCell ref="CZ45:DH45"/>
    <mergeCell ref="DJ45:EA45"/>
    <mergeCell ref="AN48:AP48"/>
    <mergeCell ref="A48:B48"/>
    <mergeCell ref="C48:G48"/>
    <mergeCell ref="H48:I48"/>
    <mergeCell ref="J48:AF48"/>
    <mergeCell ref="AG48:AJ48"/>
    <mergeCell ref="AK48:AM48"/>
    <mergeCell ref="CF46:CG46"/>
    <mergeCell ref="CH46:DD46"/>
    <mergeCell ref="EC45:EL45"/>
    <mergeCell ref="N46:AB46"/>
    <mergeCell ref="AD46:AM46"/>
    <mergeCell ref="AO46:BF46"/>
    <mergeCell ref="BH46:BU46"/>
    <mergeCell ref="BY46:BZ46"/>
    <mergeCell ref="CA46:CE46"/>
    <mergeCell ref="BX41:EL41"/>
    <mergeCell ref="BX42:EL42"/>
    <mergeCell ref="N43:AF43"/>
    <mergeCell ref="AH43:BF43"/>
    <mergeCell ref="N44:AF44"/>
    <mergeCell ref="AH44:BF44"/>
    <mergeCell ref="CL44:CX44"/>
    <mergeCell ref="CZ44:DH44"/>
    <mergeCell ref="DJ44:EA44"/>
    <mergeCell ref="EC44:EL44"/>
    <mergeCell ref="DE46:DH46"/>
    <mergeCell ref="DI46:DK46"/>
    <mergeCell ref="DL46:DN46"/>
    <mergeCell ref="N40:AF40"/>
    <mergeCell ref="AH40:BF40"/>
    <mergeCell ref="CN35:DA35"/>
    <mergeCell ref="DB35:DO35"/>
    <mergeCell ref="DP35:EM35"/>
    <mergeCell ref="EN35:FK35"/>
    <mergeCell ref="BS36:CM36"/>
    <mergeCell ref="CN36:DA36"/>
    <mergeCell ref="DB36:DO36"/>
    <mergeCell ref="DP36:EM36"/>
    <mergeCell ref="EN36:FK36"/>
    <mergeCell ref="A35:AD35"/>
    <mergeCell ref="AE35:AN35"/>
    <mergeCell ref="AO35:AX35"/>
    <mergeCell ref="AY35:BH35"/>
    <mergeCell ref="BI35:BR35"/>
    <mergeCell ref="BS35:CM35"/>
    <mergeCell ref="EZ38:FK38"/>
    <mergeCell ref="N39:AF39"/>
    <mergeCell ref="AH39:BF39"/>
    <mergeCell ref="EZ39:FK39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A33:AD33"/>
    <mergeCell ref="AE33:AN33"/>
    <mergeCell ref="AO33:AX33"/>
    <mergeCell ref="AY33:BH33"/>
    <mergeCell ref="BI33:BR33"/>
    <mergeCell ref="BS33:CM33"/>
    <mergeCell ref="CN34:DA34"/>
    <mergeCell ref="DB34:DO34"/>
    <mergeCell ref="DP34:EM34"/>
    <mergeCell ref="EN34:FK34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AO19:EL20"/>
    <mergeCell ref="EZ19:FK19"/>
    <mergeCell ref="EZ20:FK20"/>
    <mergeCell ref="AO21:EL22"/>
    <mergeCell ref="EZ21:FK22"/>
    <mergeCell ref="EZ23:FK23"/>
    <mergeCell ref="EZ12:FK12"/>
    <mergeCell ref="AO13:EL14"/>
    <mergeCell ref="EZ13:FK14"/>
    <mergeCell ref="EZ15:FK17"/>
    <mergeCell ref="AY16:BZ17"/>
    <mergeCell ref="AO18:EL18"/>
    <mergeCell ref="EZ18:FK1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BP7:CK7"/>
    <mergeCell ref="DY7:FK7"/>
    <mergeCell ref="BQ8:BU8"/>
    <mergeCell ref="BV8:BW8"/>
    <mergeCell ref="BX8:CT8"/>
    <mergeCell ref="CU8:CX8"/>
    <mergeCell ref="CY8:DA8"/>
    <mergeCell ref="DB8:DD8"/>
    <mergeCell ref="BP1:FK1"/>
    <mergeCell ref="BP2:FK2"/>
    <mergeCell ref="BP3:FK3"/>
    <mergeCell ref="BP4:FK4"/>
    <mergeCell ref="BP5:FK5"/>
    <mergeCell ref="BP6:CK6"/>
    <mergeCell ref="DY6:FK6"/>
  </mergeCells>
  <pageMargins left="0.39370078740157483" right="0.31496062992125984" top="0.59055118110236227" bottom="0.35433070866141736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90" zoomScaleNormal="85" zoomScaleSheetLayoutView="90" workbookViewId="0">
      <selection activeCell="J21" sqref="J21"/>
    </sheetView>
  </sheetViews>
  <sheetFormatPr defaultRowHeight="15" x14ac:dyDescent="0.25"/>
  <cols>
    <col min="1" max="1" width="9.140625" style="17"/>
    <col min="2" max="2" width="14" style="17" customWidth="1"/>
    <col min="3" max="3" width="17.5703125" style="17" customWidth="1"/>
    <col min="4" max="4" width="8" style="17" customWidth="1"/>
    <col min="5" max="5" width="18.85546875" style="17" customWidth="1"/>
    <col min="6" max="6" width="20.7109375" style="17" customWidth="1"/>
    <col min="7" max="7" width="20.140625" style="17" customWidth="1"/>
    <col min="8" max="8" width="17" style="17" customWidth="1"/>
    <col min="9" max="9" width="15.85546875" style="17" customWidth="1"/>
    <col min="10" max="10" width="22" style="17" customWidth="1"/>
    <col min="11" max="16384" width="9.140625" style="17"/>
  </cols>
  <sheetData>
    <row r="1" spans="1:12" ht="48.75" customHeight="1" x14ac:dyDescent="0.25">
      <c r="I1" s="626" t="s">
        <v>256</v>
      </c>
      <c r="J1" s="626"/>
    </row>
    <row r="2" spans="1:12" ht="15.75" customHeight="1" x14ac:dyDescent="0.25">
      <c r="I2" s="626" t="s">
        <v>257</v>
      </c>
      <c r="J2" s="626"/>
    </row>
    <row r="3" spans="1:12" ht="15.75" x14ac:dyDescent="0.25">
      <c r="A3" s="619" t="s">
        <v>83</v>
      </c>
      <c r="B3" s="619"/>
      <c r="C3" s="619"/>
      <c r="D3" s="619"/>
      <c r="E3" s="619"/>
      <c r="F3" s="619"/>
      <c r="G3" s="619"/>
      <c r="H3" s="619"/>
      <c r="I3" s="619"/>
      <c r="J3" s="619"/>
    </row>
    <row r="4" spans="1:12" ht="9" customHeight="1" x14ac:dyDescent="0.25"/>
    <row r="5" spans="1:12" ht="15.75" customHeight="1" x14ac:dyDescent="0.25">
      <c r="A5" s="627" t="s">
        <v>84</v>
      </c>
      <c r="B5" s="627"/>
      <c r="C5" s="627"/>
      <c r="D5" s="627"/>
      <c r="E5" s="627"/>
      <c r="F5" s="627"/>
      <c r="G5" s="627"/>
      <c r="H5" s="627"/>
      <c r="I5" s="627"/>
      <c r="J5" s="627"/>
      <c r="K5" s="19"/>
      <c r="L5" s="19"/>
    </row>
    <row r="6" spans="1:12" ht="15.75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19"/>
      <c r="L6" s="19"/>
    </row>
    <row r="7" spans="1:12" ht="15.75" x14ac:dyDescent="0.25">
      <c r="A7" s="617" t="s">
        <v>85</v>
      </c>
      <c r="B7" s="618"/>
      <c r="C7" s="618"/>
      <c r="D7" s="618"/>
      <c r="E7" s="618"/>
      <c r="F7" s="618"/>
      <c r="G7" s="618"/>
      <c r="H7" s="618"/>
      <c r="I7" s="618"/>
      <c r="J7" s="618"/>
      <c r="K7" s="19"/>
      <c r="L7" s="19"/>
    </row>
    <row r="8" spans="1:12" ht="15.75" x14ac:dyDescent="0.25">
      <c r="A8" s="617" t="s">
        <v>86</v>
      </c>
      <c r="B8" s="618"/>
      <c r="C8" s="618"/>
      <c r="D8" s="618"/>
      <c r="E8" s="618"/>
      <c r="F8" s="618"/>
      <c r="G8" s="618"/>
      <c r="H8" s="618"/>
      <c r="I8" s="618"/>
      <c r="J8" s="618"/>
      <c r="K8" s="19"/>
      <c r="L8" s="19"/>
    </row>
    <row r="9" spans="1:12" ht="15.75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19"/>
      <c r="L9" s="19"/>
    </row>
    <row r="10" spans="1:12" ht="15.75" x14ac:dyDescent="0.25">
      <c r="A10" s="619" t="s">
        <v>87</v>
      </c>
      <c r="B10" s="619"/>
      <c r="C10" s="619"/>
      <c r="D10" s="619"/>
      <c r="E10" s="619"/>
      <c r="F10" s="619"/>
      <c r="G10" s="619"/>
      <c r="H10" s="619"/>
      <c r="I10" s="619"/>
      <c r="J10" s="619"/>
      <c r="K10" s="23"/>
      <c r="L10" s="23"/>
    </row>
    <row r="11" spans="1:12" ht="10.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3"/>
      <c r="L11" s="23"/>
    </row>
    <row r="12" spans="1:12" ht="10.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3"/>
      <c r="L12" s="23"/>
    </row>
    <row r="13" spans="1:12" ht="25.5" customHeight="1" x14ac:dyDescent="0.25">
      <c r="A13" s="620" t="s">
        <v>88</v>
      </c>
      <c r="B13" s="620" t="s">
        <v>89</v>
      </c>
      <c r="C13" s="620" t="s">
        <v>90</v>
      </c>
      <c r="D13" s="623" t="s">
        <v>91</v>
      </c>
      <c r="E13" s="624"/>
      <c r="F13" s="624"/>
      <c r="G13" s="625"/>
      <c r="H13" s="620" t="s">
        <v>92</v>
      </c>
      <c r="I13" s="620" t="s">
        <v>93</v>
      </c>
      <c r="J13" s="620" t="s">
        <v>94</v>
      </c>
      <c r="K13" s="23"/>
      <c r="L13" s="23"/>
    </row>
    <row r="14" spans="1:12" ht="15.75" customHeight="1" x14ac:dyDescent="0.25">
      <c r="A14" s="621"/>
      <c r="B14" s="621"/>
      <c r="C14" s="621"/>
      <c r="D14" s="620" t="s">
        <v>42</v>
      </c>
      <c r="E14" s="628" t="s">
        <v>28</v>
      </c>
      <c r="F14" s="628"/>
      <c r="G14" s="628"/>
      <c r="H14" s="621"/>
      <c r="I14" s="621"/>
      <c r="J14" s="621"/>
      <c r="K14" s="23"/>
      <c r="L14" s="23"/>
    </row>
    <row r="15" spans="1:12" ht="56.25" customHeight="1" x14ac:dyDescent="0.25">
      <c r="A15" s="622"/>
      <c r="B15" s="622"/>
      <c r="C15" s="622"/>
      <c r="D15" s="622"/>
      <c r="E15" s="24" t="s">
        <v>95</v>
      </c>
      <c r="F15" s="24" t="s">
        <v>96</v>
      </c>
      <c r="G15" s="24" t="s">
        <v>97</v>
      </c>
      <c r="H15" s="622"/>
      <c r="I15" s="622"/>
      <c r="J15" s="622"/>
    </row>
    <row r="16" spans="1:12" ht="15.75" x14ac:dyDescent="0.2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</row>
    <row r="17" spans="1:10" ht="15.75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28"/>
    </row>
    <row r="18" spans="1:10" ht="15.75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5.75" x14ac:dyDescent="0.25">
      <c r="A19" s="26"/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15.75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5.75" x14ac:dyDescent="0.25">
      <c r="A21" s="615" t="s">
        <v>19</v>
      </c>
      <c r="B21" s="616"/>
      <c r="C21" s="26" t="s">
        <v>98</v>
      </c>
      <c r="D21" s="26"/>
      <c r="E21" s="26" t="s">
        <v>98</v>
      </c>
      <c r="F21" s="26" t="s">
        <v>98</v>
      </c>
      <c r="G21" s="26" t="s">
        <v>98</v>
      </c>
      <c r="H21" s="26" t="s">
        <v>98</v>
      </c>
      <c r="I21" s="26" t="s">
        <v>98</v>
      </c>
      <c r="J21" s="27"/>
    </row>
  </sheetData>
  <mergeCells count="17">
    <mergeCell ref="I1:J1"/>
    <mergeCell ref="I2:J2"/>
    <mergeCell ref="A3:J3"/>
    <mergeCell ref="A5:J5"/>
    <mergeCell ref="D14:D15"/>
    <mergeCell ref="E14:G14"/>
    <mergeCell ref="A21:B21"/>
    <mergeCell ref="A7:J7"/>
    <mergeCell ref="A8:J8"/>
    <mergeCell ref="A10:J10"/>
    <mergeCell ref="A13:A15"/>
    <mergeCell ref="B13:B15"/>
    <mergeCell ref="C13:C15"/>
    <mergeCell ref="D13:G13"/>
    <mergeCell ref="H13:H15"/>
    <mergeCell ref="I13:I15"/>
    <mergeCell ref="J13:J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view="pageBreakPreview" zoomScale="90" zoomScaleNormal="100" zoomScaleSheetLayoutView="90" workbookViewId="0">
      <selection activeCell="K11" sqref="K11"/>
    </sheetView>
  </sheetViews>
  <sheetFormatPr defaultRowHeight="15" x14ac:dyDescent="0.25"/>
  <cols>
    <col min="1" max="1" width="4.85546875" style="17" customWidth="1"/>
    <col min="2" max="2" width="51.140625" style="17" customWidth="1"/>
    <col min="3" max="3" width="15.7109375" style="17" customWidth="1"/>
    <col min="4" max="4" width="14.140625" style="17" customWidth="1"/>
    <col min="5" max="5" width="13.7109375" style="17" customWidth="1"/>
    <col min="6" max="6" width="14.140625" style="17" customWidth="1"/>
    <col min="7" max="16384" width="9.140625" style="17"/>
  </cols>
  <sheetData>
    <row r="2" spans="1:6" ht="15.75" x14ac:dyDescent="0.25">
      <c r="A2" s="627" t="s">
        <v>84</v>
      </c>
      <c r="B2" s="627"/>
      <c r="C2" s="627"/>
      <c r="D2" s="627"/>
      <c r="E2" s="627"/>
      <c r="F2" s="629"/>
    </row>
    <row r="3" spans="1:6" ht="15.75" x14ac:dyDescent="0.25">
      <c r="A3" s="20"/>
      <c r="B3" s="20"/>
      <c r="C3" s="20"/>
      <c r="D3" s="20"/>
      <c r="E3" s="20"/>
      <c r="F3" s="19"/>
    </row>
    <row r="4" spans="1:6" ht="24.75" customHeight="1" x14ac:dyDescent="0.25">
      <c r="A4" s="630" t="s">
        <v>99</v>
      </c>
      <c r="B4" s="631"/>
      <c r="C4" s="631"/>
      <c r="D4" s="631"/>
      <c r="E4" s="631"/>
      <c r="F4" s="631"/>
    </row>
    <row r="5" spans="1:6" ht="22.5" customHeight="1" x14ac:dyDescent="0.25">
      <c r="A5" s="630" t="s">
        <v>100</v>
      </c>
      <c r="B5" s="631"/>
      <c r="C5" s="631"/>
      <c r="D5" s="631"/>
      <c r="E5" s="631"/>
      <c r="F5" s="631"/>
    </row>
    <row r="6" spans="1:6" ht="11.25" customHeight="1" x14ac:dyDescent="0.25">
      <c r="A6" s="29"/>
      <c r="B6" s="30"/>
      <c r="C6" s="30"/>
      <c r="D6" s="30"/>
      <c r="E6" s="30"/>
      <c r="F6" s="30"/>
    </row>
    <row r="7" spans="1:6" ht="26.25" customHeight="1" x14ac:dyDescent="0.25">
      <c r="A7" s="632" t="s">
        <v>101</v>
      </c>
      <c r="B7" s="632"/>
      <c r="C7" s="632"/>
      <c r="D7" s="632"/>
      <c r="E7" s="632"/>
      <c r="F7" s="632"/>
    </row>
    <row r="8" spans="1:6" ht="12" customHeight="1" x14ac:dyDescent="0.25">
      <c r="A8" s="31"/>
      <c r="B8" s="31"/>
      <c r="C8" s="31"/>
      <c r="D8" s="31"/>
      <c r="E8" s="31"/>
      <c r="F8" s="31"/>
    </row>
    <row r="9" spans="1:6" ht="78.75" x14ac:dyDescent="0.25">
      <c r="A9" s="24" t="s">
        <v>88</v>
      </c>
      <c r="B9" s="32" t="s">
        <v>102</v>
      </c>
      <c r="C9" s="24" t="s">
        <v>103</v>
      </c>
      <c r="D9" s="24" t="s">
        <v>104</v>
      </c>
      <c r="E9" s="33" t="s">
        <v>105</v>
      </c>
      <c r="F9" s="24" t="s">
        <v>106</v>
      </c>
    </row>
    <row r="10" spans="1:6" ht="15.75" x14ac:dyDescent="0.25">
      <c r="A10" s="34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</row>
    <row r="11" spans="1:6" ht="47.25" x14ac:dyDescent="0.25">
      <c r="A11" s="34">
        <v>1</v>
      </c>
      <c r="B11" s="28" t="s">
        <v>107</v>
      </c>
      <c r="C11" s="26" t="s">
        <v>98</v>
      </c>
      <c r="D11" s="26" t="s">
        <v>98</v>
      </c>
      <c r="E11" s="26" t="s">
        <v>98</v>
      </c>
      <c r="F11" s="35"/>
    </row>
    <row r="12" spans="1:6" s="39" customFormat="1" ht="63" x14ac:dyDescent="0.25">
      <c r="A12" s="36" t="s">
        <v>108</v>
      </c>
      <c r="B12" s="37" t="s">
        <v>109</v>
      </c>
      <c r="C12" s="38"/>
      <c r="D12" s="38"/>
      <c r="E12" s="38"/>
      <c r="F12" s="38"/>
    </row>
    <row r="13" spans="1:6" s="39" customFormat="1" ht="31.5" x14ac:dyDescent="0.25">
      <c r="A13" s="36" t="s">
        <v>110</v>
      </c>
      <c r="B13" s="37" t="s">
        <v>111</v>
      </c>
      <c r="C13" s="38"/>
      <c r="D13" s="38"/>
      <c r="E13" s="38"/>
      <c r="F13" s="38"/>
    </row>
    <row r="14" spans="1:6" s="39" customFormat="1" ht="31.5" x14ac:dyDescent="0.25">
      <c r="A14" s="36" t="s">
        <v>112</v>
      </c>
      <c r="B14" s="37" t="s">
        <v>113</v>
      </c>
      <c r="C14" s="38"/>
      <c r="D14" s="38"/>
      <c r="E14" s="38"/>
      <c r="F14" s="38"/>
    </row>
    <row r="15" spans="1:6" s="39" customFormat="1" ht="15.75" x14ac:dyDescent="0.25">
      <c r="A15" s="36"/>
      <c r="B15" s="37"/>
      <c r="C15" s="38"/>
      <c r="D15" s="38"/>
      <c r="E15" s="38"/>
      <c r="F15" s="38"/>
    </row>
    <row r="16" spans="1:6" ht="15.75" x14ac:dyDescent="0.25">
      <c r="A16" s="34"/>
      <c r="B16" s="28"/>
      <c r="C16" s="35"/>
      <c r="D16" s="35"/>
      <c r="E16" s="35"/>
      <c r="F16" s="35"/>
    </row>
    <row r="17" spans="1:6" ht="47.25" x14ac:dyDescent="0.25">
      <c r="A17" s="34">
        <v>2</v>
      </c>
      <c r="B17" s="28" t="s">
        <v>114</v>
      </c>
      <c r="C17" s="26" t="s">
        <v>98</v>
      </c>
      <c r="D17" s="26" t="s">
        <v>98</v>
      </c>
      <c r="E17" s="26" t="s">
        <v>98</v>
      </c>
      <c r="F17" s="35"/>
    </row>
    <row r="18" spans="1:6" ht="63" x14ac:dyDescent="0.25">
      <c r="A18" s="34" t="s">
        <v>29</v>
      </c>
      <c r="B18" s="37" t="s">
        <v>109</v>
      </c>
      <c r="C18" s="35"/>
      <c r="D18" s="35"/>
      <c r="E18" s="35"/>
      <c r="F18" s="35"/>
    </row>
    <row r="19" spans="1:6" ht="31.5" x14ac:dyDescent="0.25">
      <c r="A19" s="34" t="s">
        <v>30</v>
      </c>
      <c r="B19" s="37" t="s">
        <v>111</v>
      </c>
      <c r="C19" s="35"/>
      <c r="D19" s="35"/>
      <c r="E19" s="35"/>
      <c r="F19" s="35"/>
    </row>
    <row r="20" spans="1:6" ht="31.5" x14ac:dyDescent="0.25">
      <c r="A20" s="34" t="s">
        <v>31</v>
      </c>
      <c r="B20" s="37" t="s">
        <v>113</v>
      </c>
      <c r="C20" s="35"/>
      <c r="D20" s="35"/>
      <c r="E20" s="35"/>
      <c r="F20" s="35"/>
    </row>
    <row r="21" spans="1:6" ht="15.75" x14ac:dyDescent="0.25">
      <c r="A21" s="34"/>
      <c r="B21" s="37"/>
      <c r="C21" s="35"/>
      <c r="D21" s="35"/>
      <c r="E21" s="35"/>
      <c r="F21" s="35"/>
    </row>
    <row r="22" spans="1:6" ht="15.75" x14ac:dyDescent="0.25">
      <c r="A22" s="34"/>
      <c r="B22" s="37"/>
      <c r="C22" s="35"/>
      <c r="D22" s="35"/>
      <c r="E22" s="35"/>
      <c r="F22" s="35"/>
    </row>
    <row r="23" spans="1:6" ht="15.75" x14ac:dyDescent="0.25">
      <c r="A23" s="40"/>
      <c r="B23" s="41" t="s">
        <v>19</v>
      </c>
      <c r="C23" s="26" t="s">
        <v>98</v>
      </c>
      <c r="D23" s="26" t="s">
        <v>98</v>
      </c>
      <c r="E23" s="26" t="s">
        <v>98</v>
      </c>
      <c r="F23" s="26"/>
    </row>
  </sheetData>
  <mergeCells count="4">
    <mergeCell ref="A2:F2"/>
    <mergeCell ref="A4:F4"/>
    <mergeCell ref="A5:F5"/>
    <mergeCell ref="A7:F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22</vt:i4>
      </vt:variant>
    </vt:vector>
  </HeadingPairs>
  <TitlesOfParts>
    <vt:vector size="46" baseType="lpstr">
      <vt:lpstr>ПФХД стр.1</vt:lpstr>
      <vt:lpstr>ПФХД стр.2</vt:lpstr>
      <vt:lpstr>ПФХД стр.3</vt:lpstr>
      <vt:lpstr>ПФХД стр.4</vt:lpstr>
      <vt:lpstr>ПФХД стр.5</vt:lpstr>
      <vt:lpstr>ПФХД стр.6</vt:lpstr>
      <vt:lpstr>СВЕДЕНИЯ</vt:lpstr>
      <vt:lpstr>с.210 1.1 ФОТ</vt:lpstr>
      <vt:lpstr>1.2 Компенсации</vt:lpstr>
      <vt:lpstr>1.3 Компенсации</vt:lpstr>
      <vt:lpstr>1.4 Страховые взносы</vt:lpstr>
      <vt:lpstr>с.220 2 Соц выплаты</vt:lpstr>
      <vt:lpstr>с.230 3.1,3.2 Налоги</vt:lpstr>
      <vt:lpstr>3.3 Налоги</vt:lpstr>
      <vt:lpstr>с.240 4 241 Безвозмездные</vt:lpstr>
      <vt:lpstr>с.250 5 290 Прочие</vt:lpstr>
      <vt:lpstr>с.260 6.1 221 Связь</vt:lpstr>
      <vt:lpstr>6.2 222 Транспортные </vt:lpstr>
      <vt:lpstr>6.3 223 Коммун.</vt:lpstr>
      <vt:lpstr>6.4 224 Аренда</vt:lpstr>
      <vt:lpstr>6.5 225 Сод. имущества</vt:lpstr>
      <vt:lpstr>6.6 226 Прочие услуги</vt:lpstr>
      <vt:lpstr>6.7 310 Приобрет ОС</vt:lpstr>
      <vt:lpstr>6.8 340 Приоб МЗ</vt:lpstr>
      <vt:lpstr>'3.3 Налоги'!sub_12200</vt:lpstr>
      <vt:lpstr>'с.230 3.1,3.2 Налоги'!sub_12200</vt:lpstr>
      <vt:lpstr>'3.3 Налоги'!sub_12201</vt:lpstr>
      <vt:lpstr>'с.230 3.1,3.2 Налоги'!sub_12201</vt:lpstr>
      <vt:lpstr>'3.3 Налоги'!sub_12302</vt:lpstr>
      <vt:lpstr>'с.230 3.1,3.2 Налоги'!sub_12302</vt:lpstr>
      <vt:lpstr>'с.230 3.1,3.2 Налоги'!Заголовки_для_печати</vt:lpstr>
      <vt:lpstr>'1.2 Компенсации'!Область_печати</vt:lpstr>
      <vt:lpstr>'3.3 Налоги'!Область_печати</vt:lpstr>
      <vt:lpstr>'6.8 340 Приоб МЗ'!Область_печати</vt:lpstr>
      <vt:lpstr>'ПФХД стр.1'!Область_печати</vt:lpstr>
      <vt:lpstr>'ПФХД стр.2'!Область_печати</vt:lpstr>
      <vt:lpstr>'ПФХД стр.3'!Область_печати</vt:lpstr>
      <vt:lpstr>'ПФХД стр.4'!Область_печати</vt:lpstr>
      <vt:lpstr>'ПФХД стр.5'!Область_печати</vt:lpstr>
      <vt:lpstr>'ПФХД стр.6'!Область_печати</vt:lpstr>
      <vt:lpstr>'с.210 1.1 ФОТ'!Область_печати</vt:lpstr>
      <vt:lpstr>'с.220 2 Соц выплаты'!Область_печати</vt:lpstr>
      <vt:lpstr>'с.230 3.1,3.2 Налоги'!Область_печати</vt:lpstr>
      <vt:lpstr>'с.240 4 241 Безвозмездные'!Область_печати</vt:lpstr>
      <vt:lpstr>'с.250 5 290 Прочие'!Область_печати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Елена Михайловна Алексеева</cp:lastModifiedBy>
  <cp:lastPrinted>2017-12-22T04:43:08Z</cp:lastPrinted>
  <dcterms:created xsi:type="dcterms:W3CDTF">2016-07-28T08:45:23Z</dcterms:created>
  <dcterms:modified xsi:type="dcterms:W3CDTF">2018-01-10T03:37:28Z</dcterms:modified>
</cp:coreProperties>
</file>